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0635" windowHeight="9315" activeTab="0"/>
  </bookViews>
  <sheets>
    <sheet name="ев" sheetId="1" r:id="rId1"/>
  </sheets>
  <definedNames>
    <definedName name="Anspringpunkt">#REF!</definedName>
    <definedName name="Einfügemarke1">#REF!</definedName>
    <definedName name="Löschbereich1">#REF!</definedName>
    <definedName name="_xlnm.Print_Area" localSheetId="0">'ев'!$A$1:$D$445</definedName>
  </definedNames>
  <calcPr fullCalcOnLoad="1"/>
</workbook>
</file>

<file path=xl/sharedStrings.xml><?xml version="1.0" encoding="utf-8"?>
<sst xmlns="http://schemas.openxmlformats.org/spreadsheetml/2006/main" count="823" uniqueCount="786">
  <si>
    <t>адаптер для крепления к ферме EKX-12P, ЕKХ-15P</t>
  </si>
  <si>
    <t>2- х полосный, 12"/1,5", 350Вт</t>
  </si>
  <si>
    <t>2- х полосный, 12"/1,5", встроенный усилитель на 1500 Вт</t>
  </si>
  <si>
    <t>2- х полосный, 15"/1,5", встроенный усилитель на 1500 Вт</t>
  </si>
  <si>
    <t>Субвуфер 15", встроенный усилитель на 1300 Вт</t>
  </si>
  <si>
    <t>Субвуфер 18", встроенный усилитель на 1300 Вт</t>
  </si>
  <si>
    <t>по запросу</t>
  </si>
  <si>
    <t>Tour Grade-серия (TG7, TG5)</t>
  </si>
  <si>
    <t>P-серия с дистанционным управлением (P1200RL, P3000RL, P1200RT)</t>
  </si>
  <si>
    <t>Многоканальные усилители серии CPS (CPS4.5, CPS4.10, CPS8.5)</t>
  </si>
  <si>
    <t>Двухканальные усилители серии CPS MkII (CPS2.4-II, CPS2.6-II, CPS2.9, CPS2.12)</t>
  </si>
  <si>
    <t>Zx-серия (Zx3, Zx5) - Всепогодная версия - IP44</t>
  </si>
  <si>
    <t>Sx-серия ( Sx300, Sx600 )- Всепогодные и 100-Вольтовые версии</t>
  </si>
  <si>
    <t xml:space="preserve"> X-Line Very Compact серия (XLD, XLE, XCS)</t>
  </si>
  <si>
    <t xml:space="preserve"> X-Line Compact серия ( XLC, XLCi, X-SUB )</t>
  </si>
  <si>
    <t>Серия EVA  – субвуферы ( EVA-1151D, EVA-2151D)</t>
  </si>
  <si>
    <t>Серия EVA ( EVA-2082)– системы расширяемого вертикального массива, 2 вуфера EVS-2008, 4 компр. драйвера DH2005</t>
  </si>
  <si>
    <t>12" / 2-полосные системы, вуфер SMX &amp; драйвер ND2B, 500Вт (EVF-1122S)</t>
  </si>
  <si>
    <t>12" / 2-полосные системы, вуфер DVX &amp; драйвер DH7N, 600Вт (EVF-1122D)</t>
  </si>
  <si>
    <t>15" / 2-полосные системы, вуфер SMX &amp; драйвер ND2B, 500Вт (EVF-1152S)</t>
  </si>
  <si>
    <t>15" / 2-полосные системы, вуфер DVX &amp; драйвер DH7N, 600Вт (EVF-1152D)</t>
  </si>
  <si>
    <t>Оборудование для систем оповещения ProMatrix</t>
  </si>
  <si>
    <t xml:space="preserve"> X-Line Advance серия ( X1, X2, X12-128 )</t>
  </si>
  <si>
    <t>RE 50 L</t>
  </si>
  <si>
    <t>RE 50 N/D-L</t>
  </si>
  <si>
    <t>635 L</t>
  </si>
  <si>
    <t>635L/B</t>
  </si>
  <si>
    <t>Всенаправленный микрофон для вещания и репортёров, черный, длина 9,5"</t>
  </si>
  <si>
    <t>Всенаправленный микрофон для вещания и репортёров с неодимовым капсюлем, черный, длина 9,5"</t>
  </si>
  <si>
    <t>Всенаправленный микрофон для вещания и репортёров, бежевый, длина 9,5"</t>
  </si>
  <si>
    <t>Система Vari Intense® (EVI-28, EVI-12, EVI-15)</t>
  </si>
  <si>
    <t>X-Array Xi-серия А с N/D6-драйвером ( Xi-1082, Xi-1122A, Xi-1152A )</t>
  </si>
  <si>
    <t>Мониторы серии X-Array ( XW12A, XW15A )</t>
  </si>
  <si>
    <t>ZxA-серия - Активные громкоговорители</t>
  </si>
  <si>
    <t>Live X- серия  - Пассивные громкоговорители</t>
  </si>
  <si>
    <t>PolarChoice BoundarySat</t>
  </si>
  <si>
    <t>PolarChoice Boundary</t>
  </si>
  <si>
    <t>ZxA1-90B</t>
  </si>
  <si>
    <t>ZxA1-90W</t>
  </si>
  <si>
    <t>Live X- серия  - Активные громкоговорители</t>
  </si>
  <si>
    <t>ELX112P</t>
  </si>
  <si>
    <t>ELX115P</t>
  </si>
  <si>
    <t>ELX118P</t>
  </si>
  <si>
    <t>ELX112</t>
  </si>
  <si>
    <t>2- х полосный, 12"/1,5", 250Вт</t>
  </si>
  <si>
    <t>ELX115</t>
  </si>
  <si>
    <t>2- х полосный, 15"/1,5", 400Вт</t>
  </si>
  <si>
    <t>ELX215</t>
  </si>
  <si>
    <t>Аксессуары для  ETX-серии</t>
  </si>
  <si>
    <t>2- х полосный, 2x15"/1,5", 600Вт</t>
  </si>
  <si>
    <t>HS-3</t>
  </si>
  <si>
    <t>EVID-S44</t>
  </si>
  <si>
    <t>EVID-S44W</t>
  </si>
  <si>
    <t>EVID-C44</t>
  </si>
  <si>
    <t>EVID-40S</t>
  </si>
  <si>
    <t>EVID-40SW</t>
  </si>
  <si>
    <t>EVID-40C</t>
  </si>
  <si>
    <t>EVID-2.1</t>
  </si>
  <si>
    <t>EVID-2.1W</t>
  </si>
  <si>
    <t>EVID-P2.1</t>
  </si>
  <si>
    <t>EVID-C2.1</t>
  </si>
  <si>
    <t>Сабвуфер настенного/потолочного монтажа - чёрный корпус</t>
  </si>
  <si>
    <t>Сабвуфер врезной потолочный - белый</t>
  </si>
  <si>
    <t>Сабвуфер настенного/потолочного монтажа - белый</t>
  </si>
  <si>
    <t>RE 320</t>
  </si>
  <si>
    <t>ZLX-12-CVR</t>
  </si>
  <si>
    <t>ZLX-15-CVR</t>
  </si>
  <si>
    <t>Чехол для ZLX-12/12P с логотипом EV</t>
  </si>
  <si>
    <t>Чехол для ZLX-15/15P с логотипом EV</t>
  </si>
  <si>
    <t>TC-6B(W)</t>
  </si>
  <si>
    <t xml:space="preserve">2-х полосный,  200Вт, в пластмассе, черный </t>
  </si>
  <si>
    <t>2-х полосный, 200Вт, Phone Jack, белый</t>
  </si>
  <si>
    <t xml:space="preserve">2-х полосный, 300Вт,  12", в пластмассе, черный                </t>
  </si>
  <si>
    <t xml:space="preserve"> Подводные громкоговорители</t>
  </si>
  <si>
    <t>UW 30</t>
  </si>
  <si>
    <t>Подводный, 30Вт, защита от соленой воды, 15м кабель</t>
  </si>
  <si>
    <t>10" субвуфер 100Вт (8Ом) / 100 В (7,5/15/30/60Вт),94дБ</t>
  </si>
  <si>
    <t xml:space="preserve"> 8"/1" коакс, 100Вт (8Ом) / 100 В (7,5/15/30/60Вт), 93дБ, 75°, для высоких потолков</t>
  </si>
  <si>
    <t>RE2-N2</t>
  </si>
  <si>
    <t>RE2-N7</t>
  </si>
  <si>
    <t>RE2-410</t>
  </si>
  <si>
    <t>RE2-BP</t>
  </si>
  <si>
    <t>RE2-G</t>
  </si>
  <si>
    <t>Система вкл.: ресивер RE2, ручной передатчик с головкой N/D267a</t>
  </si>
  <si>
    <t>Система вкл.: ресивер RE2, ручной передатчик с головкой N/D767a</t>
  </si>
  <si>
    <t>Система вкл.: ресивер RE2, ручной передатчик с конденсаторной головкой RE410</t>
  </si>
  <si>
    <t>HTU2D-267a</t>
  </si>
  <si>
    <t>Ручной передатчик с головкой N/D267a</t>
  </si>
  <si>
    <t>Ручной передатчик с головкой N/D767a</t>
  </si>
  <si>
    <t>HTU2D-767a</t>
  </si>
  <si>
    <t>ULM 21</t>
  </si>
  <si>
    <t>MAC-G3</t>
  </si>
  <si>
    <t xml:space="preserve">Гитарный шнур для поясного передатчика  RE-2 </t>
  </si>
  <si>
    <t>HHCK</t>
  </si>
  <si>
    <t xml:space="preserve">Цветные кольца для ручных радиомикрофонов RE-2 </t>
  </si>
  <si>
    <t>PolarChoice Satellite5</t>
  </si>
  <si>
    <t>PolarChoice Satellite12</t>
  </si>
  <si>
    <t>PolarChoice Satellite18</t>
  </si>
  <si>
    <t>12" подиумный, кардиоидный с изменяемой диаграммой с фланцем для установки на поверхность</t>
  </si>
  <si>
    <t>18" подиумный, кардиоидный с изменяемой диаграммой с фланцем для установки на поверхность</t>
  </si>
  <si>
    <t>CP 3000S</t>
  </si>
  <si>
    <t>Конденсаторный вокальный или инструментальный (переключаемый), суперкардиоидный</t>
  </si>
  <si>
    <t>RM-D</t>
  </si>
  <si>
    <t>Адаптер для установки в рэк для 2 ресиверов RE-2</t>
  </si>
  <si>
    <t>RC-RE2</t>
  </si>
  <si>
    <t>Кейс для радиосистемы RE-2</t>
  </si>
  <si>
    <t>RMS-TNC</t>
  </si>
  <si>
    <t>Адаптер для уст-ки в рэк для 1 ресивера RE-2 с 2-мяTNC-кабелями</t>
  </si>
  <si>
    <t>FMC-K</t>
  </si>
  <si>
    <t>4-реTNC-кабеля для установки антенн</t>
  </si>
  <si>
    <t>То же, что и Rx212/75, горизонтальная версия</t>
  </si>
  <si>
    <t>PolarChoice Desktop 5</t>
  </si>
  <si>
    <t>PolarChoice Desktop 12</t>
  </si>
  <si>
    <t>PolarChoice Desktop18</t>
  </si>
  <si>
    <t>RE92H</t>
  </si>
  <si>
    <t>RE92L</t>
  </si>
  <si>
    <t>RE92TX</t>
  </si>
  <si>
    <t>Zx5-60B</t>
  </si>
  <si>
    <t>Zx5-90B</t>
  </si>
  <si>
    <t>Zx5-60W</t>
  </si>
  <si>
    <t>Zx5-90W</t>
  </si>
  <si>
    <t>RE 410</t>
  </si>
  <si>
    <t>Конденсаторный вокальный, кардиоидный</t>
  </si>
  <si>
    <t>12" подиумный, кардиоидный с изменяемой диаграммой,вкл.CPSM</t>
  </si>
  <si>
    <t>18" подиумный, кардиоидный с изменяемой диаграммой,вкл. CPSM</t>
  </si>
  <si>
    <t>12" подиумный, кардиоидный с изменяемой диаграммой, вкл. CPSM, с кнопкой</t>
  </si>
  <si>
    <t>18" подиумный, кардиоидный с изменяемой диаграммой, вкл. CPSM, с кнопкой</t>
  </si>
  <si>
    <t>Серия PolarChoice-мультидиаграммный(Omni,Cardioid,Super-, Hypercardioid)</t>
  </si>
  <si>
    <t>323S</t>
  </si>
  <si>
    <t>Зажим для RE20/RE27N/D/N/D868</t>
  </si>
  <si>
    <t>зажим для 1" микрофонов(N/D267,367,767A,RE510)</t>
  </si>
  <si>
    <t>HTU2C-410</t>
  </si>
  <si>
    <t>Ручной передатчик с головкой RE410</t>
  </si>
  <si>
    <t>RE920TX</t>
  </si>
  <si>
    <t>APD4+DE</t>
  </si>
  <si>
    <t>Адаптер для установки в рэк для 1ресивера RE-2</t>
  </si>
  <si>
    <t>Zx4</t>
  </si>
  <si>
    <t>Чехол для Zx4, Zx5</t>
  </si>
  <si>
    <t xml:space="preserve">2-х полосный, 300Вт,  12", в пластмассе, белый                </t>
  </si>
  <si>
    <t>Вертикальный рычажный кронштейн Strong Arm для Zx3, Zx5</t>
  </si>
  <si>
    <t>2- х полосный, 12"+1",  90°x60°, 250Вт долговрем., 125 дБ, 8 Ом, пластиковый корпус</t>
  </si>
  <si>
    <t>2- х полосный, 15"+1",  90°x60°, 250Вт долговрем., 125 дБ, 8 Ом, пластиковый корпус</t>
  </si>
  <si>
    <t>Адаптер для установки в рэк для 1 ресивера R300</t>
  </si>
  <si>
    <t>Адаптер для установки в рэк для 2 ресиверов R300</t>
  </si>
  <si>
    <t>Крепление настенное/потолочное для Zx4 и Zx5, черное или белое</t>
  </si>
  <si>
    <t>Крепление для объединения Zx4 и Zx5 в кластер, черное или белое</t>
  </si>
  <si>
    <t>EBK-3</t>
  </si>
  <si>
    <t>Комплект рым-болтов для крепления Zx4, Zx5 (3 шт.)</t>
  </si>
  <si>
    <t>SSK-1</t>
  </si>
  <si>
    <t>HA-5</t>
  </si>
  <si>
    <t>HDC-5</t>
  </si>
  <si>
    <t>QRx153/75</t>
  </si>
  <si>
    <t>Для женского вокала, кардиоидный, с кнопкой</t>
  </si>
  <si>
    <t>Вокальный, суперкардиоидный, с большой диафрагмой, с переключателем частотной характеристики</t>
  </si>
  <si>
    <t>Серия RE Динамические</t>
  </si>
  <si>
    <t>Серия RE Конденсаторные</t>
  </si>
  <si>
    <t>Набор рымов для Zx4,Zx5 (3 шт.)</t>
  </si>
  <si>
    <t>Линейные массивы</t>
  </si>
  <si>
    <t>Zx1-90</t>
  </si>
  <si>
    <t>Zx1i-90</t>
  </si>
  <si>
    <t>Zx1i-100</t>
  </si>
  <si>
    <t>CB1</t>
  </si>
  <si>
    <t>SC-ZX1</t>
  </si>
  <si>
    <t>Компактная P-серия</t>
  </si>
  <si>
    <t>Zx1i-100T</t>
  </si>
  <si>
    <t>Сетевая система цифровой обработки сигналов NetMax</t>
  </si>
  <si>
    <t>Адаптер крепления к ферме для мобильной версии ZX1</t>
  </si>
  <si>
    <t>2-х полосный, 400Вт, 15", в пластмассе,  90°x50°, черный</t>
  </si>
  <si>
    <t>2-х полосный, 600Вт, 15", в пластмассе, 60°x60°, черный</t>
  </si>
  <si>
    <t>2-х полосный, 600Вт, 15", в пластмассе, 90°x50°, черный</t>
  </si>
  <si>
    <t>2-х полосный, 600Вт, 15", в пластмассе, 60°x60°, белый</t>
  </si>
  <si>
    <t xml:space="preserve">Активный трехполосный, 15"/6,5" в рупоре, 60°x40°, встроенный усилитель на 2000 Вт с FIR-Drive DSP- процессором </t>
  </si>
  <si>
    <t>TX-WK1</t>
  </si>
  <si>
    <t>Комплект колес для TX1181 и TX2181</t>
  </si>
  <si>
    <t>APD4+AB</t>
  </si>
  <si>
    <t>4-х канальный активный антенный сплиттер и распределитель питания вкл. 1/4-волн. Антенны и кабели,780-900 MHz</t>
  </si>
  <si>
    <t>4-х канальный активный антенный сплиттер и распределитель питания вкл. 1/4-волн. Антенны и кабели, 600-780 MHz</t>
  </si>
  <si>
    <t>R300-HD</t>
  </si>
  <si>
    <t>Ручная система с микрофонной головкой PL22 
(вкл. приёмник R300 и адаптер для штатива)</t>
  </si>
  <si>
    <t>R300-L</t>
  </si>
  <si>
    <t>Поясная система с кардиоидным петличным микрофоном ULM18 
(вкл. приёмник R300)</t>
  </si>
  <si>
    <t>R300-E</t>
  </si>
  <si>
    <t>Поясная система с гарнитурой HM3 (вкл. приёмник R300)</t>
  </si>
  <si>
    <t>R300 Receiver</t>
  </si>
  <si>
    <t>Приёмник R300</t>
  </si>
  <si>
    <t>HT-300</t>
  </si>
  <si>
    <t>Ручной передатчик  R300 с микрофонной головкой PL22</t>
  </si>
  <si>
    <t>BP-300</t>
  </si>
  <si>
    <t>Поясной передатчик R300</t>
  </si>
  <si>
    <t>RE-2 Радиомикрофонные системы (комплекты)( D-Band: 796 - 824 MHz;         E-Band:838 - 865 MHz и A-Band:648 - 676 MHz)</t>
  </si>
  <si>
    <t>Передатчики RE-2 PRO ( E-Band:838 - 865 MHz  и A-Band:648 - 676 MHz)</t>
  </si>
  <si>
    <t>Zx1i-90W</t>
  </si>
  <si>
    <t>EBK-M10-3PACK</t>
  </si>
  <si>
    <t>Комплект из трёх рым-болтов М10</t>
  </si>
  <si>
    <t>Zx1i-100W</t>
  </si>
  <si>
    <t>Zx1i-100TW</t>
  </si>
  <si>
    <t>TCA-ZX</t>
  </si>
  <si>
    <t>QRx218S</t>
  </si>
  <si>
    <t>2 x18" субвуфер 1200 Вт</t>
  </si>
  <si>
    <t>Монтажная пластина для Zx1, чёрная, с отверстиями для съёмных рымов, включая проставки</t>
  </si>
  <si>
    <t>MP1-B</t>
  </si>
  <si>
    <t>Активный 12" субвуфер, деревянный,  встроенный усилитель на 800 Вт, черный</t>
  </si>
  <si>
    <t>субвуфер, 12", деревянный, 800Вт-Program, 400Вт-RMS, черный</t>
  </si>
  <si>
    <t>ZxA1-SUB</t>
  </si>
  <si>
    <t>TC-ZXW</t>
  </si>
  <si>
    <t>Крышка клеммной коробки Zx1, белая</t>
  </si>
  <si>
    <t>Крышка клеммной коробки Zx1, черная</t>
  </si>
  <si>
    <t xml:space="preserve"> Системы громкоговорителей EV Innovation</t>
  </si>
  <si>
    <t>Zx1-90W</t>
  </si>
  <si>
    <r>
      <t xml:space="preserve"> 2-х полосный, 200Вт,  8", в пластмассе,  90°x50°,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</t>
    </r>
  </si>
  <si>
    <t>VMC-1</t>
  </si>
  <si>
    <t>Чемодан для 11-ти вокальных микрофонов EV</t>
  </si>
  <si>
    <r>
      <t xml:space="preserve"> 2-х полосный, 200Вт,  8", в пластмассе,  90°x50°,</t>
    </r>
    <r>
      <rPr>
        <i/>
        <sz val="10"/>
        <rFont val="Arial"/>
        <family val="2"/>
      </rPr>
      <t xml:space="preserve"> белый</t>
    </r>
  </si>
  <si>
    <t xml:space="preserve">Серия EVF - системы прямого излучения    </t>
  </si>
  <si>
    <t>Субвуферные системы EVF 12", 15", 18" вуферы EVS, 400Вт</t>
  </si>
  <si>
    <t>2-х полосный, 600Вт, 15", в пластмассе, 90°x50°, белый</t>
  </si>
  <si>
    <t>Аксессуары для  Zx-серии</t>
  </si>
  <si>
    <t>Чехол для Zx1</t>
  </si>
  <si>
    <t>RE 16</t>
  </si>
  <si>
    <t>Студийный, суперкардиоидный</t>
  </si>
  <si>
    <t>Миниатюрный, кардиоидный петличный,премиум-класс XLR</t>
  </si>
  <si>
    <t>Серия RE 92</t>
  </si>
  <si>
    <t>5" подиумный "гусиная шея", с изменяемой диаграммой,с конфигурируемой кнопкой, с подставкой</t>
  </si>
  <si>
    <t>12" подиумный "гусиная шея", с изменяемой диаграммой,с конфигурируемой кнопкой, с подставкой</t>
  </si>
  <si>
    <t>Усилитель мощности 2 x 900 Вт, 2Н, отключаемый ФильтрНЧ</t>
  </si>
  <si>
    <t>Микрофоны для поясных передатчиков RE-2, R300</t>
  </si>
  <si>
    <t>Аксессуары для радиосистем RE-2, R300</t>
  </si>
  <si>
    <t>Зарядное устройство для поясного передатчика WTU-2</t>
  </si>
  <si>
    <t>Кожаный чехол для поясного передатчика RE-2</t>
  </si>
  <si>
    <t>Кожаный чехол для поясного передатчика WTU-2</t>
  </si>
  <si>
    <t>Усилитель мощности 2 x 1200 Вт,2Н,отключаемый ФильтрНЧ</t>
  </si>
  <si>
    <t>Инсталляционный усилитель мощности, 4 канала, 2Н, 4x150 Вт</t>
  </si>
  <si>
    <t>Инсталляционный усилитель мощности, 2 канала, 2Н, 2x450 Вт</t>
  </si>
  <si>
    <t>Инсталляционный усилитель мощности, 2 канала, 100В вых. транс., 2Н, 2 x 250 Вт / 100 В</t>
  </si>
  <si>
    <t>DX 46</t>
  </si>
  <si>
    <t>Коммерческие звуковые системы и компоненты</t>
  </si>
  <si>
    <t>Громкоговорители для систем оповещения</t>
  </si>
  <si>
    <t>4"/0,75" коакс., 75Вт (8Ом) / 100 В (3,75/7,5/15/30Вт), 86дБ,130°, европейская версия для систем эвакуации, керамический терминальный блок, термопредохранитель</t>
  </si>
  <si>
    <t>EVID C4.2D</t>
  </si>
  <si>
    <t xml:space="preserve"> 8"/1" коакс., 100Вт (8Ом) / 100 В (3,75/7,5/15/30Вт), 91дБ,110°, европейская версия для систем эвакуации, керамический терминальный блок, термопредохранитель</t>
  </si>
  <si>
    <t>EVID C8.2D</t>
  </si>
  <si>
    <t xml:space="preserve"> 8"/1" коакс., 100Вт (8Ом) / 100 В (3,75/7,5/15/30Вт), 91дБ,110°, но с уменьшенной глубиной(178мм)</t>
  </si>
  <si>
    <t>ZxA5-90B</t>
  </si>
  <si>
    <t>Поясной передатчик перезаряжаемый</t>
  </si>
  <si>
    <t>RSB-2</t>
  </si>
  <si>
    <t>Судейский выключатель для поясного передатчика с соединителем TA-4</t>
  </si>
  <si>
    <t>BC-1000</t>
  </si>
  <si>
    <t>BP2-Clip-Swivel</t>
  </si>
  <si>
    <t>BP2-Clip</t>
  </si>
  <si>
    <t>Плоская, неподвижно закреплённая поясная клипса с винтом для BPU2</t>
  </si>
  <si>
    <t>RC2-PL80a</t>
  </si>
  <si>
    <t>WP-PT</t>
  </si>
  <si>
    <t>FA-GW</t>
  </si>
  <si>
    <t>Полуволновая гибкая UHF антенна, зелёная/белая, 610-710 МГц</t>
  </si>
  <si>
    <t>FA-BW</t>
  </si>
  <si>
    <t>Полуволновая гибкая UHF антенна, синяя/белая, 710-880 МГц</t>
  </si>
  <si>
    <t>ELX118</t>
  </si>
  <si>
    <t>Субвуфер, 18", 400Вт</t>
  </si>
  <si>
    <t>18", встроенный усилитель на 700 Вт</t>
  </si>
  <si>
    <t>2- х полосный, 12"/1,5", встроенный усилитель на 1000 Вт</t>
  </si>
  <si>
    <t>2- х полосный, 15"/1,5", встроенный усилитель на 1000 Вт</t>
  </si>
  <si>
    <t>NEW!!!</t>
  </si>
  <si>
    <t>F200</t>
  </si>
  <si>
    <t>Подставка напольная для SX300, SX100+</t>
  </si>
  <si>
    <t>12",гитарный  300 Вт Zakk Wilde Black Label Edition, 8 Ом</t>
  </si>
  <si>
    <t>12",гитарный  200 Вт классический, 8 Oм</t>
  </si>
  <si>
    <t>EVM-12L Black Lbl-8</t>
  </si>
  <si>
    <t>EVM-12L Classic-8</t>
  </si>
  <si>
    <t>PА-серия инсталляционные усилители</t>
  </si>
  <si>
    <t>EVID C12.2</t>
  </si>
  <si>
    <t>AB-ZE</t>
  </si>
  <si>
    <t>Крепление для объединения 2-х или 4-х  Zx1 или EVID в кластер</t>
  </si>
  <si>
    <t>ASP-1</t>
  </si>
  <si>
    <t>EVID-PC6.2</t>
  </si>
  <si>
    <t>EVID-PC8.2</t>
  </si>
  <si>
    <t>Штатив соединительный для стека Zx1/Sb122</t>
  </si>
  <si>
    <t>VSA-1</t>
  </si>
  <si>
    <t>1 х 12" субвуфер, 400 Вт с фильтром НЧ и адаптером для установки на штатив, чёрный</t>
  </si>
  <si>
    <t>Полуволновая антенна диапазона B для R300, синяя</t>
  </si>
  <si>
    <t>Полуволновая антенна диапазона E для R300, зеленая</t>
  </si>
  <si>
    <t>Приемник в кейсе с 1/4-волновыми антеннами</t>
  </si>
  <si>
    <t>RE2</t>
  </si>
  <si>
    <t>HM 3</t>
  </si>
  <si>
    <t>ULM 18</t>
  </si>
  <si>
    <t>RE97LTX</t>
  </si>
  <si>
    <t>RE97TX</t>
  </si>
  <si>
    <t>RM-300</t>
  </si>
  <si>
    <t>RMD-300</t>
  </si>
  <si>
    <t>MSA-300</t>
  </si>
  <si>
    <t>BPC-300</t>
  </si>
  <si>
    <t>TC-18</t>
  </si>
  <si>
    <t>RCC-PL22</t>
  </si>
  <si>
    <t>Микр. головка PL22 для R300</t>
  </si>
  <si>
    <t>CRA-A</t>
  </si>
  <si>
    <t>Полуволновая антенна диапазона А для R300, красная</t>
  </si>
  <si>
    <t>CRA-В</t>
  </si>
  <si>
    <t>CRA-Е</t>
  </si>
  <si>
    <t>WS-18</t>
  </si>
  <si>
    <t>Ветрозащита для ULM18</t>
  </si>
  <si>
    <t>WS-Н3</t>
  </si>
  <si>
    <t>Ветрозащита для HM3</t>
  </si>
  <si>
    <t>Адаптер для штатива для  RE-2PRO</t>
  </si>
  <si>
    <t>Zx1-Sub</t>
  </si>
  <si>
    <t xml:space="preserve">Чехол для ZxA1-SUB с логотипом EV </t>
  </si>
  <si>
    <t>Цифровой системный процессор, FIR-Drive, 2 аналог.вх., 2 AES вх., 6 аналог. вых., управление через IRIS-Net по Ethernet</t>
  </si>
  <si>
    <t>ZLX- серия  - Активные громкоговорители</t>
  </si>
  <si>
    <t>ZLX- серия  - Пассивные громкоговорители</t>
  </si>
  <si>
    <t>Активный двухполосный, 12"+1", 90°x60°, встроенный усилитель на 1000 Вт класс D, процессор с выбором пресетов , пластиковый корпус</t>
  </si>
  <si>
    <t>Активный двухполосный, 15"+1", 90°x60°, встроенный усилитель на 1000 Вт класс D, процессор с выбором пресетов , пластиковый корпус</t>
  </si>
  <si>
    <t>ZLX-12P</t>
  </si>
  <si>
    <t>ZLX-15P</t>
  </si>
  <si>
    <t>ZLX-12</t>
  </si>
  <si>
    <t>ZLX-15</t>
  </si>
  <si>
    <t>Аксессуары для  ZLX-серии</t>
  </si>
  <si>
    <t>ZLX-BRKT</t>
  </si>
  <si>
    <t>Кронштейн для настенного крепления ZLX</t>
  </si>
  <si>
    <t>Ультракомпактные громкоговорители EVU-series</t>
  </si>
  <si>
    <t>Ультраминиатюрный омни, конденсаторный микрофон с оголовьем-"червяк"(бежевый,чёрный)</t>
  </si>
  <si>
    <t>CXU-75</t>
  </si>
  <si>
    <t>CXU-100</t>
  </si>
  <si>
    <t>Кабель 25 м с соединителем TNC</t>
  </si>
  <si>
    <t>Кабель 30 м с соединителем TNC</t>
  </si>
  <si>
    <t>WS-97</t>
  </si>
  <si>
    <t>Ветрозащита для RE97 (бежевая, черная)</t>
  </si>
  <si>
    <t>WS-745</t>
  </si>
  <si>
    <t>Ветрозащита для HM7</t>
  </si>
  <si>
    <t>WS-30</t>
  </si>
  <si>
    <t>WS-92</t>
  </si>
  <si>
    <t>Ветрозащита для OLM10</t>
  </si>
  <si>
    <t>Ветрозащита для RE92</t>
  </si>
  <si>
    <t>TC-97-BLACK</t>
  </si>
  <si>
    <t>Зажим для RE97</t>
  </si>
  <si>
    <t>TC2-30</t>
  </si>
  <si>
    <t>Зажим для OLM10</t>
  </si>
  <si>
    <t>Зажим для RE97L</t>
  </si>
  <si>
    <t>WS-PC1</t>
  </si>
  <si>
    <t>Ветрозащита для микрофонов PolarChoice</t>
  </si>
  <si>
    <t>HTU2C-510</t>
  </si>
  <si>
    <t>Ручной передатчик с головкой RE510</t>
  </si>
  <si>
    <t>RE97-2TX</t>
  </si>
  <si>
    <t>RC2-767</t>
  </si>
  <si>
    <t>RC2-410</t>
  </si>
  <si>
    <t>RC2-510</t>
  </si>
  <si>
    <t>DC-One</t>
  </si>
  <si>
    <t>EVID FM4.2</t>
  </si>
  <si>
    <t>EVID FM6.2</t>
  </si>
  <si>
    <t>Zx3-90B</t>
  </si>
  <si>
    <t>Zx3-60B</t>
  </si>
  <si>
    <t>Zx3-90W</t>
  </si>
  <si>
    <t>Zx3-60W</t>
  </si>
  <si>
    <t>S-40/W</t>
  </si>
  <si>
    <t>S-40MB/W</t>
  </si>
  <si>
    <t>TCA-1</t>
  </si>
  <si>
    <t>Премиум кардиоидный, конденсаторный петличный микр.</t>
  </si>
  <si>
    <t>Адаптер для крепления VSA-1 к ферме</t>
  </si>
  <si>
    <t>5" подиумный "гусиная шея", кардиоидный с изменяемой диаграммой, для использования с REV/RE-2 поясным передатчиком</t>
  </si>
  <si>
    <t>12" подиумный "гусиная шея", кардиоидный с изменяемой диаграммой, для использования с REV/RE-2 поясным передатчиком</t>
  </si>
  <si>
    <t>18" подиумный "гусиная шея", кардиоидный с изменяемой диаграммой, для использования с REV/RE-2 поясным передатчиком</t>
  </si>
  <si>
    <t>Поверхностный для использования с REV/RE-2 поясным передатчиком</t>
  </si>
  <si>
    <t>Поверхностный проводной микрофон с XLR</t>
  </si>
  <si>
    <t>HA-3</t>
  </si>
  <si>
    <t>MB-3</t>
  </si>
  <si>
    <t>TSP-1</t>
  </si>
  <si>
    <t>TX1122</t>
  </si>
  <si>
    <t>TX1152</t>
  </si>
  <si>
    <t>TX2152</t>
  </si>
  <si>
    <t>TX1181</t>
  </si>
  <si>
    <t>TX2181</t>
  </si>
  <si>
    <t>TX1122FM</t>
  </si>
  <si>
    <t>TX1152FM</t>
  </si>
  <si>
    <t>Усилитель мощности 2H, 2x1500Вт, 9 кг</t>
  </si>
  <si>
    <t>Адаптер крепления VSA-1 на место ручки Zx4,Zx5</t>
  </si>
  <si>
    <t>1 x 12" 2-полосный, 97 дБ, 500 Вт долговрем.</t>
  </si>
  <si>
    <t>1 x 15" 2-полосный, 100 дБ, 500 Вт долговрем.</t>
  </si>
  <si>
    <t>2 x 15" 2-полосный, 102 дБ, 1000 Вт долговрем.</t>
  </si>
  <si>
    <t>1 x 12" 2-полосный монитор, 97 дБ, 500 Вт долговрем.</t>
  </si>
  <si>
    <t>Q44-II</t>
  </si>
  <si>
    <t>Q66-II</t>
  </si>
  <si>
    <t>Q99</t>
  </si>
  <si>
    <t>Q1212</t>
  </si>
  <si>
    <t>EVM-серия гитарные динамики</t>
  </si>
  <si>
    <t>1 x 15" 2-полосный монитор, 100 дБ, 500 Вт долговрем.</t>
  </si>
  <si>
    <t>1 x 18" Субвуфер, 100 дБ, 500 Вт долговрем.</t>
  </si>
  <si>
    <t>2 x 18" Субвуфер, 103 дБ, 1000 Вт долговрем.</t>
  </si>
  <si>
    <t>S40 компактные системы</t>
  </si>
  <si>
    <t>Вокальный, динамический, суперкардиоидный</t>
  </si>
  <si>
    <t>PL44</t>
  </si>
  <si>
    <t>PL80a</t>
  </si>
  <si>
    <t>Вокальный, динамический, суперкардиоидный, ультрамалошумящий</t>
  </si>
  <si>
    <t>PL80c</t>
  </si>
  <si>
    <t>Вокальный, динамический, суперкардиоидный, ультрамалошумящий, в ретро-оформлении</t>
  </si>
  <si>
    <t>PL33</t>
  </si>
  <si>
    <t>Инструментальный (бочка), динамический, суперкардиоидный</t>
  </si>
  <si>
    <t>PL35</t>
  </si>
  <si>
    <t>Инструментальный (том, малые бар), динамический, суперкардиоидный</t>
  </si>
  <si>
    <t>PL37</t>
  </si>
  <si>
    <t>Инструментальный (барабаны), конденсаторный, кардиоидный</t>
  </si>
  <si>
    <t>DRC-1</t>
  </si>
  <si>
    <t>Клипса для крепления на край барабана для PL35</t>
  </si>
  <si>
    <t>SAPL-1</t>
  </si>
  <si>
    <t>Адаптер для штатива для всех микрофонов PL-серии</t>
  </si>
  <si>
    <t>SAPL-2</t>
  </si>
  <si>
    <t>Адаптер для штатива для PL33 (а также для RE20,RE27N/D и N/D868)</t>
  </si>
  <si>
    <t>SAPL-3</t>
  </si>
  <si>
    <t>Изолирующий противоударный адаптер для штатива для PL37</t>
  </si>
  <si>
    <t>WSPL-1</t>
  </si>
  <si>
    <t>WSPL-2</t>
  </si>
  <si>
    <t>Ветрозащита (черная) для PL33 (а также для RE20 и RE27N/D)</t>
  </si>
  <si>
    <t>WSPL-3</t>
  </si>
  <si>
    <t>Ветрозащита (черная) для PL35</t>
  </si>
  <si>
    <t>WSPL-4</t>
  </si>
  <si>
    <t>Ветрозащита (черная) для PL37 (а также для RE200)</t>
  </si>
  <si>
    <t>ETX - Активные громкоговорители</t>
  </si>
  <si>
    <t>ETX-10P</t>
  </si>
  <si>
    <t xml:space="preserve">Активный двухполосный, 10", 90°x60°, встроенный усилитель на 2000 Вт с FIR-Drive DSP- процессором </t>
  </si>
  <si>
    <t>ETX-12P</t>
  </si>
  <si>
    <t xml:space="preserve">Активный двухполосный, 12", 90°x60°, встроенный усилитель на 2000 Вт с FIR-Drive DSP- процессором </t>
  </si>
  <si>
    <t>ETX-15P</t>
  </si>
  <si>
    <t xml:space="preserve">Активный двухполосный, 15", 90°x60°, встроенный усилитель на 2000 Вт с FIR-Drive DSP- процессором </t>
  </si>
  <si>
    <t>ETX-35P</t>
  </si>
  <si>
    <t>ETX-15SP</t>
  </si>
  <si>
    <t>Активный субвуфер, 15", встроенный усилитель на 1800 Вт с DSP-процессором</t>
  </si>
  <si>
    <t>ETX-18SP</t>
  </si>
  <si>
    <t>Активный субвуфер, 18", встроенный усилитель на 1800 Вт с DSP-процессором</t>
  </si>
  <si>
    <t>ETX-10P-CVR</t>
  </si>
  <si>
    <t xml:space="preserve">Чехол для  ETX-10P с логотипом EV </t>
  </si>
  <si>
    <t>ETX-12P-CVR</t>
  </si>
  <si>
    <t xml:space="preserve">Чехол для  ETX-12P с логотипом EV </t>
  </si>
  <si>
    <t>ETX-15P-CVR</t>
  </si>
  <si>
    <t xml:space="preserve">Чехол для  ETX-15P с логотипом EV </t>
  </si>
  <si>
    <t>ETX-35P-CVR</t>
  </si>
  <si>
    <t xml:space="preserve">Чехол для  ETX-35P с логотипом EV </t>
  </si>
  <si>
    <t>ETX-15SP-CVR</t>
  </si>
  <si>
    <t xml:space="preserve">Чехол для  ETX-15SP с логотипом EV </t>
  </si>
  <si>
    <t>ETX-18SP-CVR</t>
  </si>
  <si>
    <t xml:space="preserve">Чехол для  ETX-18SP с логотипом EV </t>
  </si>
  <si>
    <t>ETX-TCA-S</t>
  </si>
  <si>
    <t>адаптер для крепления к ферме для ETX-10P</t>
  </si>
  <si>
    <t>ETX-TCA-L</t>
  </si>
  <si>
    <t>адаптер для крепления к ферме ETX-12P, ЕТХ-15P, ЕТХ-35P</t>
  </si>
  <si>
    <t>ETX-BRKT10</t>
  </si>
  <si>
    <t>ETX-BRKT12</t>
  </si>
  <si>
    <t>настенный кронштейн для ETX-12P</t>
  </si>
  <si>
    <t>ETX-BRKT15</t>
  </si>
  <si>
    <t>настенный кронштейн для ETX-15P</t>
  </si>
  <si>
    <t>ETX-BRKT35</t>
  </si>
  <si>
    <t>кронштейн для объединения в массив для ETX-35P</t>
  </si>
  <si>
    <t>TC-97L-BLACK</t>
  </si>
  <si>
    <t>настенный кронштейн для ETX-10P</t>
  </si>
  <si>
    <t>Серия ProLive</t>
  </si>
  <si>
    <t xml:space="preserve">Система вкл.: ресивер RE2, поясной передатчик BPU-2, без микрофона </t>
  </si>
  <si>
    <t xml:space="preserve">Гитарная система вкл.: ресивер RE2, поясной передатчик BPU-2 и гитарн. микр.MAC-G3 </t>
  </si>
  <si>
    <t xml:space="preserve">Премиум кардиоидный, конденсаторн. инструмент. микрофон </t>
  </si>
  <si>
    <t>Цифровой системный процессор, 24-бит, 2 вх./6 вых., 8 портов управл. GPI</t>
  </si>
  <si>
    <t>SE-42</t>
  </si>
  <si>
    <t>SE-62</t>
  </si>
  <si>
    <t>Ветрозащита (черная) для PL24,PL24S,PL44,PL80a,PL80c,PL84,PL84S</t>
  </si>
  <si>
    <t>3/4" зажим для N/D468,RE200,RE90P,PolarChoice</t>
  </si>
  <si>
    <t>TA4-XLR Усилитель/адаптер для подключения RE920TX, RE97TX, HM7 напрямую в микшерный пульт</t>
  </si>
  <si>
    <t>BH-200</t>
  </si>
  <si>
    <t>PAS-2E</t>
  </si>
  <si>
    <t xml:space="preserve"> Активный 2-х полосный громкоговоритель, 15" в пластмассе,90°x50°, 1000Вт НЧ / 250Вт ВЧ, с переключаемым фильтром ВЧ 40Гц / 100Гц, вход и выход питания на PowerCon, черный</t>
  </si>
  <si>
    <t>Rx серия</t>
  </si>
  <si>
    <t>Rx112/75</t>
  </si>
  <si>
    <t>12"/1,4"-кабинет/монитор, 350Вт, 75°x50°</t>
  </si>
  <si>
    <t>Rx115/75</t>
  </si>
  <si>
    <t>15"/1,4"-кабинет/монитор, 450Вт, 75°x50°</t>
  </si>
  <si>
    <t>Rx212/75</t>
  </si>
  <si>
    <t>2x12"/1,4"-  650Вт, 75°x50°</t>
  </si>
  <si>
    <t>RxH 212/75</t>
  </si>
  <si>
    <t>Rx215S</t>
  </si>
  <si>
    <t>2x15" субвуфер 800Вт</t>
  </si>
  <si>
    <t>Rx118S</t>
  </si>
  <si>
    <t>1x18" субвуфер 600Вт</t>
  </si>
  <si>
    <t>Rx218S</t>
  </si>
  <si>
    <t>2 x18" субвуфер 800 Вт</t>
  </si>
  <si>
    <t>Rx Rigging-Kit</t>
  </si>
  <si>
    <t>Набор для подвеса Rx112, Rx115, Rx212, Rx218S</t>
  </si>
  <si>
    <t>Rx Wheel-Kit</t>
  </si>
  <si>
    <t>PCL 880</t>
  </si>
  <si>
    <t>Штатив соединительный 88 см</t>
  </si>
  <si>
    <t>Крепление для Sx100/300, Sb121 в комбинации с TMA, RMA; TC-03</t>
  </si>
  <si>
    <t>Аксессуары для  Sx-серии</t>
  </si>
  <si>
    <t>Вокальный конденсаторный микрофон с оголовьем</t>
  </si>
  <si>
    <t>Комплект колес для Rx215S, Rx218S, Rx118S</t>
  </si>
  <si>
    <t>Противоударное устройство для RE90P и PolarChoice</t>
  </si>
  <si>
    <t>Звоните</t>
  </si>
  <si>
    <t>Микрофоны</t>
  </si>
  <si>
    <t>Серия Cobalt</t>
  </si>
  <si>
    <t>Инструментальный, кардиоидный</t>
  </si>
  <si>
    <t>Вокальный, кардиоидный</t>
  </si>
  <si>
    <t>CO9</t>
  </si>
  <si>
    <t>N/D 267 A</t>
  </si>
  <si>
    <t>N/D 767 A</t>
  </si>
  <si>
    <t>Вокальный, суперкардиоидный</t>
  </si>
  <si>
    <t>N/D 478</t>
  </si>
  <si>
    <t>N/D 468</t>
  </si>
  <si>
    <t>Инструментальный, суперкардиоидный</t>
  </si>
  <si>
    <t>N/D 868</t>
  </si>
  <si>
    <t>Динамический кардиоидный для "бочки"</t>
  </si>
  <si>
    <t>RE 20</t>
  </si>
  <si>
    <t>Студийный, кардиоидный</t>
  </si>
  <si>
    <t>RE 27 N/D</t>
  </si>
  <si>
    <t>Студийный, кардиоидный N/DYM</t>
  </si>
  <si>
    <t>RE 50/B</t>
  </si>
  <si>
    <t>Репортерский, Омни</t>
  </si>
  <si>
    <t>RE 50 N/D B</t>
  </si>
  <si>
    <t>Репортерский, Омни N/DYM</t>
  </si>
  <si>
    <t>RE 510</t>
  </si>
  <si>
    <t>RE 200 B</t>
  </si>
  <si>
    <t>Конденсаторный микрофон, черный</t>
  </si>
  <si>
    <t>Серия 600</t>
  </si>
  <si>
    <t>635 A</t>
  </si>
  <si>
    <t>Динамический, ненаправленный, черный или белый</t>
  </si>
  <si>
    <t>635N/D-B</t>
  </si>
  <si>
    <t>Динамический, ненаправленный, черный</t>
  </si>
  <si>
    <t>Серия RE 90</t>
  </si>
  <si>
    <t>RE90B</t>
  </si>
  <si>
    <t>RE90H</t>
  </si>
  <si>
    <t>RE90P-12</t>
  </si>
  <si>
    <t>12" подиумный, кардиоидный</t>
  </si>
  <si>
    <t>RE90P-18</t>
  </si>
  <si>
    <t>18" подиумный, кардиоидный</t>
  </si>
  <si>
    <t>Микрофонные аксессуары</t>
  </si>
  <si>
    <t>309 A</t>
  </si>
  <si>
    <t>Противоударный подвес для RE20/RE27 N/D</t>
  </si>
  <si>
    <t>379-1</t>
  </si>
  <si>
    <t>CPSM</t>
  </si>
  <si>
    <t>Поясной передатчик</t>
  </si>
  <si>
    <t>HM 2</t>
  </si>
  <si>
    <t>Оголовье с кардиоидным конденсаторным микр.</t>
  </si>
  <si>
    <t>OLM 10</t>
  </si>
  <si>
    <t>Омни конденсаторный петличный микр.</t>
  </si>
  <si>
    <t>Кардиоидный конденсаторный петличный микр.</t>
  </si>
  <si>
    <t>HM 7</t>
  </si>
  <si>
    <t>RM-S</t>
  </si>
  <si>
    <t>TP-2</t>
  </si>
  <si>
    <t>Терминатор (не включен в APD4)</t>
  </si>
  <si>
    <t>LPA500</t>
  </si>
  <si>
    <t>Универсальная антенна (450MHz - 900MHz) вкл. 3м кабель</t>
  </si>
  <si>
    <t>CXU-25</t>
  </si>
  <si>
    <t>SFMC-300</t>
  </si>
  <si>
    <t>FRi-система</t>
  </si>
  <si>
    <t>FRi2082-BLK</t>
  </si>
  <si>
    <t>2 x 8"/2-х полосный низкопрофильный кабинет; 90°x90°, 200Вт с креплением в комплекте</t>
  </si>
  <si>
    <t>FRi28LPM-BLK</t>
  </si>
  <si>
    <t>2 x 8"/2-х полосный, низкопрофильный напольный монитор, 90°x90°, 200Вт, Speakon</t>
  </si>
  <si>
    <t>Микрофон с оголовьем</t>
  </si>
  <si>
    <t>Ультраминиатюрный омни, конденсаторный петличный микрофон(бежевый,чёрный)</t>
  </si>
  <si>
    <t>Передатчики RE-2              ( D-Band: 796 - 824 MHz;     E-Band:838 - 865 MHz и A-Band:648 - 676 MHz)</t>
  </si>
  <si>
    <t>Приемник RE-2                       ( D-Band: 796 - 824 MHz;  E-Band:838 - 865 MHz  и  A-Band:648 - 676 MHz)</t>
  </si>
  <si>
    <t>Кабель 8 м с соединителем TNC</t>
  </si>
  <si>
    <t>CXU-50</t>
  </si>
  <si>
    <t>Кабель 16 м с соединителем TNC</t>
  </si>
  <si>
    <t>AB-2</t>
  </si>
  <si>
    <t>Крепление для 1/2-волн. Антенны с коакс. кабелем 3 м</t>
  </si>
  <si>
    <t>Процессоры сигналов</t>
  </si>
  <si>
    <t>Поворотный зажим как для мобильных телефонов с монтажной шпилькой и винтом для BPU2</t>
  </si>
  <si>
    <t xml:space="preserve"> 2-х полосный, 600Вт, 12", в пластмассе, 60°x60°, белый</t>
  </si>
  <si>
    <t>Адаптер крепления VSA-1 на место ручки Zx3</t>
  </si>
  <si>
    <t>Крепление настенное/потолочное для Zx3, черное или белое</t>
  </si>
  <si>
    <t xml:space="preserve"> Tour-X  серия </t>
  </si>
  <si>
    <t>Усилители мощности</t>
  </si>
  <si>
    <t>Громкоговорители</t>
  </si>
  <si>
    <t>EVID 3.2</t>
  </si>
  <si>
    <t>EVID 4.2</t>
  </si>
  <si>
    <t>EVID 6.2</t>
  </si>
  <si>
    <t>EVID 12.1</t>
  </si>
  <si>
    <t>EVID 3.2T</t>
  </si>
  <si>
    <t>EVID 4.2T</t>
  </si>
  <si>
    <t>EVID 6.2T</t>
  </si>
  <si>
    <t>Sx-серия</t>
  </si>
  <si>
    <t>Sx 100+E</t>
  </si>
  <si>
    <t>Sx100+W</t>
  </si>
  <si>
    <t>Sx 300 E</t>
  </si>
  <si>
    <t>Sx 300 WE</t>
  </si>
  <si>
    <t>MB 100</t>
  </si>
  <si>
    <t>Рым-болт для подвеса Sx300</t>
  </si>
  <si>
    <t>MB 200</t>
  </si>
  <si>
    <t>Крепление настенное/потолочное, черное или белое</t>
  </si>
  <si>
    <t>MB 300</t>
  </si>
  <si>
    <t>Пластина для объединения Sx300 в кластер, черная или белая</t>
  </si>
  <si>
    <t>TMA</t>
  </si>
  <si>
    <t>Скоба для установки с наклоном (шаг - 5° ) для крепления MB-UMH</t>
  </si>
  <si>
    <t>RMA</t>
  </si>
  <si>
    <t>Адаптер для вращения крепления MB-UMH</t>
  </si>
  <si>
    <t>TC-02</t>
  </si>
  <si>
    <t>Струбцина до 50 мм</t>
  </si>
  <si>
    <t>MB 200UMH</t>
  </si>
  <si>
    <t>S-40/B</t>
  </si>
  <si>
    <t>S-40MB/B</t>
  </si>
  <si>
    <t>EVID C8.2HC</t>
  </si>
  <si>
    <t>EVID C10.1</t>
  </si>
  <si>
    <t>MSA1000</t>
  </si>
  <si>
    <t>WP1000</t>
  </si>
  <si>
    <t>N/D 367 S</t>
  </si>
  <si>
    <t>N/D 967</t>
  </si>
  <si>
    <t>RE90BW</t>
  </si>
  <si>
    <t xml:space="preserve">Поверхностный, кардиоидный, черный </t>
  </si>
  <si>
    <t>Поверхностный, кардиоидный, белый</t>
  </si>
  <si>
    <t>PolarChoice12XLR</t>
  </si>
  <si>
    <t>PolarChoice18XLR</t>
  </si>
  <si>
    <t>PolarChoice12FL</t>
  </si>
  <si>
    <t>PolarChoice18FL</t>
  </si>
  <si>
    <t>PolarChoice12+</t>
  </si>
  <si>
    <t>PolarChoice18+</t>
  </si>
  <si>
    <t>EVID C8.2LP</t>
  </si>
  <si>
    <t>Заглушка контактного терминала EVID-4.2, черная или белая</t>
  </si>
  <si>
    <t>Заглушка контактного терминала EVID-6.2, черная или белая</t>
  </si>
  <si>
    <t>TC-4B(W)</t>
  </si>
  <si>
    <t xml:space="preserve">Активный 2-х полосный, 8" в пластмассе,90°x50°,  встроенный усилитель на 800 Вт, черный </t>
  </si>
  <si>
    <t>Активный 2-х полосный, 8" в пластмассе,90°x50°,  встроенный усилитель на 800 Вт, белый</t>
  </si>
  <si>
    <t xml:space="preserve">Серия EVH - рупорные коаксиальные системы                                </t>
  </si>
  <si>
    <t>18" подиумный "гусиная шея", с изменяемой диаграммой,с конфигурируемой кнопкой, с подставкой</t>
  </si>
  <si>
    <t xml:space="preserve">Кофр для переноски Zx1 </t>
  </si>
  <si>
    <t>Sb122</t>
  </si>
  <si>
    <t>TC-ZX</t>
  </si>
  <si>
    <t>MB-5</t>
  </si>
  <si>
    <t>CB-5</t>
  </si>
  <si>
    <t>CP 4000S</t>
  </si>
  <si>
    <t>PA4150L</t>
  </si>
  <si>
    <t>PA2450L</t>
  </si>
  <si>
    <t>PA2250T</t>
  </si>
  <si>
    <t>PA2400T</t>
  </si>
  <si>
    <t>PA1250T</t>
  </si>
  <si>
    <t>Zx-ZxA-CVR</t>
  </si>
  <si>
    <t>Чехол для Zx1/ZxA1</t>
  </si>
  <si>
    <t>ZxA1-SUB-CVR</t>
  </si>
  <si>
    <t>ELX112-CVR</t>
  </si>
  <si>
    <t>Чехол для ELX112/112P</t>
  </si>
  <si>
    <t>ELX115-CVR</t>
  </si>
  <si>
    <t>Чехол для ELX115/115P</t>
  </si>
  <si>
    <t>ELX215-CVR</t>
  </si>
  <si>
    <t>Чехол для ELX215</t>
  </si>
  <si>
    <t>ELX118-CVR</t>
  </si>
  <si>
    <t>Чехол для ELX118/118P</t>
  </si>
  <si>
    <t>Аксессуары для  Live X-серии</t>
  </si>
  <si>
    <t>Микр. головка N/D767a для RE2-PRO</t>
  </si>
  <si>
    <t>Микр. головка PL80a для RE2-PRO</t>
  </si>
  <si>
    <t>Конденсаторная микр. головка RE410 для RE2-PRO</t>
  </si>
  <si>
    <t>Конденсаторная микр. головка RE510 для RE2-PRO</t>
  </si>
  <si>
    <t>Поясная клипса с защёлкой и винтом для поясных передатчиков WTU-2</t>
  </si>
  <si>
    <t>Усилитель мощности 2 x 450 Вт, 2Н, отключаемый ФильтрНЧ</t>
  </si>
  <si>
    <t>Усилитель мощности 2 x 600 Вт, 2Н, отключаемый ФильтрНЧ</t>
  </si>
  <si>
    <t>Зажим для N/D и Cobalt-серий</t>
  </si>
  <si>
    <t>314E</t>
  </si>
  <si>
    <t>Ветрозащита для микрофона 635А, серая</t>
  </si>
  <si>
    <t>Ветрозащита для RE16, RE50, N/D967, 767a, 367s, 267a, RE410 и RE510, черная</t>
  </si>
  <si>
    <t>Ветрозащита для RE16, RE50, N/D967, 767a, 367s, 267a, RE410 и RE510, серая</t>
  </si>
  <si>
    <t>BPU2</t>
  </si>
  <si>
    <t>PHTU-2D7</t>
  </si>
  <si>
    <t>PHTU-2D8</t>
  </si>
  <si>
    <t>Ручной передатчик с головкой PL80a</t>
  </si>
  <si>
    <t>PHTU-2C4</t>
  </si>
  <si>
    <t>Ручной передатчик с конд. головкой RE 410</t>
  </si>
  <si>
    <t>PHTU-2C5</t>
  </si>
  <si>
    <t>Ручной передатчик с конд. головкой RE 510</t>
  </si>
  <si>
    <t>WTU-2</t>
  </si>
  <si>
    <t>Инсталляционный усилитель мощности, 2 канала, 100В вых. транс., 2Н, 2 x 400 Вт / 100 В</t>
  </si>
  <si>
    <t>Инсталляционный усилитель мощности, 1 канал,  100В вых. транс., 2Н,   1 x 250 Вт / 100 В</t>
  </si>
  <si>
    <t>Оборудование для систем синхронного перевода и конференц-систем Auditel</t>
  </si>
  <si>
    <t>RE90HW</t>
  </si>
  <si>
    <t xml:space="preserve">Подвесной, кардиоидный, черный </t>
  </si>
  <si>
    <t>Подвесной, кардиоидный, белый</t>
  </si>
  <si>
    <t>RE92HW</t>
  </si>
  <si>
    <t>EKX-12P</t>
  </si>
  <si>
    <t>EKX-15P</t>
  </si>
  <si>
    <t>EKX-15SP</t>
  </si>
  <si>
    <t>EKX-18SP</t>
  </si>
  <si>
    <t>EKX-12</t>
  </si>
  <si>
    <t>EKX-15</t>
  </si>
  <si>
    <t>EKX-15S</t>
  </si>
  <si>
    <t>EKX-18S</t>
  </si>
  <si>
    <t>EKX-12-CVR</t>
  </si>
  <si>
    <t>EKX-15-CVR</t>
  </si>
  <si>
    <t>EKX-15S-CVR</t>
  </si>
  <si>
    <t>EKX-18S-CVR</t>
  </si>
  <si>
    <t>EKX-BRKT12</t>
  </si>
  <si>
    <t>EKX-BRKT15</t>
  </si>
  <si>
    <t>EKX-TCA</t>
  </si>
  <si>
    <t>EKX- серия  - Активные громкоговорители</t>
  </si>
  <si>
    <t>EKX- серия  - Пассивные громкоговорители</t>
  </si>
  <si>
    <t>Аксессуары для  EKX-серии</t>
  </si>
  <si>
    <t>Субвуфер, 15", 400Вт</t>
  </si>
  <si>
    <t>Чехол для EKX-12/12P</t>
  </si>
  <si>
    <t>Чехол для EKX-15/15P</t>
  </si>
  <si>
    <t>Чехол для EKX-15SP</t>
  </si>
  <si>
    <t>Чехол для EKX-18SP</t>
  </si>
  <si>
    <t>настенный кронштейн для EKX-12/12P</t>
  </si>
  <si>
    <t>настенный кронштейн для EKX-15/15P</t>
  </si>
  <si>
    <t xml:space="preserve">Подвесной, кардиоидный,премиум-класс черный </t>
  </si>
  <si>
    <t>Подвесной, кардиоидный,премиум-класс белый</t>
  </si>
  <si>
    <t>Система вкл.: ресивер RE2, ручной передатчик с конденсаторной головкой RE510</t>
  </si>
  <si>
    <t>RE2-510</t>
  </si>
  <si>
    <t>Адаптер XLR-TA4</t>
  </si>
  <si>
    <t>MAC2</t>
  </si>
  <si>
    <t>Источник питания 12В для RE-2</t>
  </si>
  <si>
    <t>TXA</t>
  </si>
  <si>
    <t>Усилитель мощности 2H, 2x1100Вт, 8кг</t>
  </si>
  <si>
    <t>Q-серия MkII</t>
  </si>
  <si>
    <t>12" коакс., 100Вт (8Ом) / 100 В (7,5/15/30/60Вт)</t>
  </si>
  <si>
    <t>Zx-серия</t>
  </si>
  <si>
    <t xml:space="preserve">           15" / 2-полосные системы (EVH-1152S, EVH-1152D):  вуфер SMX3151 &amp; драйвер ND2B или DH7N, 500Вт  </t>
  </si>
  <si>
    <t>NEW!!! Серия ND</t>
  </si>
  <si>
    <t>ND76</t>
  </si>
  <si>
    <t>Кардиоидный динамический вокальный микрофон</t>
  </si>
  <si>
    <t>ND76S</t>
  </si>
  <si>
    <t>Кардиоидный динамический вокальный микрофон с выключателем</t>
  </si>
  <si>
    <t>ND86</t>
  </si>
  <si>
    <t>Суперкардиоидный динамический вокальный микрофон</t>
  </si>
  <si>
    <t>ND96</t>
  </si>
  <si>
    <t>ND44</t>
  </si>
  <si>
    <t>Лёгкий кардиоидный динамический микрофон ближнего поля для том-томов, малых барабанов, гитарных кабинетов</t>
  </si>
  <si>
    <t>ND46</t>
  </si>
  <si>
    <t>Тяжёлый суперкардиоидный динамичный инструментальный микрофон для барабанов и разных инструментов</t>
  </si>
  <si>
    <t>ND66</t>
  </si>
  <si>
    <t>ND68</t>
  </si>
  <si>
    <t>Суперкардиоидный микрофон для бочки и др. басовых инструментов</t>
  </si>
  <si>
    <t>Универсальный кардиоидный конденсаторный инструментальный микрофон с малой диафрагмой для барабанных тарелок, хай-хэта, барабанов в ближнем поле, акустической гитары и фортепиано</t>
  </si>
  <si>
    <t>DRC-2</t>
  </si>
  <si>
    <t>Крепление к ободу барабана для ND44, опциональный для ND46 и ND66</t>
  </si>
  <si>
    <t>SAND-1</t>
  </si>
  <si>
    <t>Стоечный адаптер для ND46 и ND66, также подходит для ND44</t>
  </si>
  <si>
    <t>WSND-1</t>
  </si>
  <si>
    <t>Ветрозащита для ND66</t>
  </si>
  <si>
    <t>Радиомикрофонные системы R-300 (комплекты)                                                       (A-Band: 618 MHz - 634 MHz; B-Band: 678 MHz - 694 MHz; С-Band: 516 MHz - 532 MHz; E-Band: 850 MHz - 865 MHz)</t>
  </si>
  <si>
    <t xml:space="preserve"> Компоненты радиосистем R-300                                                                                   (A-Band: 618 MHz - 634 MHz; B-Band: 678 MHz - 694 MHz; С-Band: 516 MHz - 532 MHz; E-Band: 850 MHz - 865 MHz)</t>
  </si>
  <si>
    <t>Ультраминиатюрный омни, конденсаторный микрофон с оголовьем "червяк", 2-ушная версия (бежевый)</t>
  </si>
  <si>
    <t>TC-92</t>
  </si>
  <si>
    <t>CRA-C</t>
  </si>
  <si>
    <t>Полуволновая антенна диапазона C для R300</t>
  </si>
  <si>
    <t>ASP-58</t>
  </si>
  <si>
    <t>15"/8"в рупоре/1,4"-3-х полосный кабинет, 400Вт + 150Вт, 75°x50°</t>
  </si>
  <si>
    <t>евро розница</t>
  </si>
  <si>
    <t xml:space="preserve">дилер 1 уровень </t>
  </si>
  <si>
    <t xml:space="preserve">дилер 2 уровень </t>
  </si>
  <si>
    <t xml:space="preserve">дилер 3 уровень </t>
  </si>
  <si>
    <t>NEW!!! Адаптер для штатива для ручного микрофона R300</t>
  </si>
  <si>
    <t>NEW!!! Поясная клипса для BP-300</t>
  </si>
  <si>
    <t>NEW!!! Клипса для ULM18</t>
  </si>
  <si>
    <t>NEW!!! Клипса для RE92</t>
  </si>
  <si>
    <t xml:space="preserve"> NEW!! 2 кабеля TNC для фронтальной установки антенн одиночного приёмника  R300</t>
  </si>
  <si>
    <t xml:space="preserve"> 2-х полосный, 600Вт, 12", в пластмассе, 90°x50°, черный</t>
  </si>
  <si>
    <t xml:space="preserve"> 2-х полосный, 600Вт, 12", в пластмассе, 60°x60°, черный</t>
  </si>
  <si>
    <t xml:space="preserve"> 2-х полосный, 600Вт, 12", в пластмассе, 90°x50°, белый</t>
  </si>
  <si>
    <t xml:space="preserve"> Комплект: 2 штатива для громкоговорителей и сумка для переноски</t>
  </si>
  <si>
    <t>NEW!!! Штатив регулируемый для субвуферов ЕТХ-серии</t>
  </si>
  <si>
    <r>
      <t>Серия N/DYM</t>
    </r>
    <r>
      <rPr>
        <vertAlign val="superscript"/>
        <sz val="10"/>
        <rFont val="Arial"/>
        <family val="2"/>
      </rPr>
      <t>®</t>
    </r>
  </si>
  <si>
    <r>
      <t>EVID</t>
    </r>
    <r>
      <rPr>
        <vertAlign val="superscript"/>
        <sz val="10"/>
        <rFont val="Arial"/>
        <family val="2"/>
      </rPr>
      <t>TM</t>
    </r>
  </si>
  <si>
    <r>
      <t>2x3"/0,75", 50W, 87dB, 120°x100°, in/outdoor,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</si>
  <si>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2x4"/1", 150W, 90dB, 100°x90°, in/outdoor,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</si>
  <si>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2x6"/1", 180W, 95dB, 100°x90°, in/outdoor,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</si>
  <si>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12" субвуфер, 150Вт, 100дБ, встроенный стерео кроссовер, с креплением,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</si>
  <si>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как 3.2 с трансформатором на100В (10Вт),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</si>
  <si>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как 4.2 с трансформатором на100В (7,5/15/30Вт),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</si>
  <si>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как 6.2 с трансформатором на100В (15/30/60Вт), </t>
    </r>
    <r>
      <rPr>
        <i/>
        <sz val="10"/>
        <rFont val="Arial"/>
        <family val="2"/>
      </rPr>
      <t>черный</t>
    </r>
    <r>
      <rPr>
        <sz val="10"/>
        <rFont val="Arial"/>
        <family val="2"/>
      </rPr>
      <t xml:space="preserve"> или </t>
    </r>
    <r>
      <rPr>
        <i/>
        <sz val="10"/>
        <rFont val="Arial"/>
        <family val="2"/>
      </rPr>
      <t>белый</t>
    </r>
  </si>
  <si>
    <r>
      <t xml:space="preserve"> EVID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-С, Потолочная серия</t>
    </r>
  </si>
  <si>
    <r>
      <t xml:space="preserve"> EVID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-PС, Премиум потолочная серия</t>
    </r>
  </si>
  <si>
    <r>
      <t xml:space="preserve">Потолочный врезной громкоговоритель 6" 100Вт, </t>
    </r>
    <r>
      <rPr>
        <sz val="10"/>
        <rFont val="Arial"/>
        <family val="2"/>
      </rPr>
      <t>ПАРА</t>
    </r>
  </si>
  <si>
    <r>
      <t xml:space="preserve">Потолочный врезной громкоговоритель 8" 100Вт, </t>
    </r>
    <r>
      <rPr>
        <sz val="10"/>
        <rFont val="Arial"/>
        <family val="2"/>
      </rPr>
      <t>ПАРА</t>
    </r>
  </si>
  <si>
    <r>
      <t>EVID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-FM, Встраиваемая в стену серия</t>
    </r>
  </si>
  <si>
    <r>
      <t xml:space="preserve">4", 2-полосный с пасс. излучателем, закрытый, 30Вт(8Ом)/ 100В(30/15/7.5/3.75Вт), </t>
    </r>
    <r>
      <rPr>
        <sz val="10"/>
        <rFont val="Arial"/>
        <family val="2"/>
      </rPr>
      <t>ПАРА</t>
    </r>
  </si>
  <si>
    <r>
      <t xml:space="preserve">6", 2-полосный с пасс. излучателем, закрытый, 60Вт(8Ом)/ 100В(/60/30/15Вт), </t>
    </r>
    <r>
      <rPr>
        <sz val="10"/>
        <rFont val="Arial"/>
        <family val="2"/>
      </rPr>
      <t>ПАРА</t>
    </r>
  </si>
  <si>
    <r>
      <t xml:space="preserve">Комплект для настенного крепления EVID FM4.2, </t>
    </r>
    <r>
      <rPr>
        <sz val="10"/>
        <rFont val="Arial"/>
        <family val="2"/>
      </rPr>
      <t>ПАРА</t>
    </r>
  </si>
  <si>
    <r>
      <t xml:space="preserve">Комплект для настенного крепления EVID FM6.2, </t>
    </r>
    <r>
      <rPr>
        <sz val="10"/>
        <rFont val="Arial"/>
        <family val="2"/>
      </rPr>
      <t>ПАРА</t>
    </r>
  </si>
  <si>
    <r>
      <t>Аксессуары для EVID</t>
    </r>
    <r>
      <rPr>
        <vertAlign val="superscript"/>
        <sz val="10"/>
        <rFont val="Arial"/>
        <family val="2"/>
      </rPr>
      <t>TM</t>
    </r>
  </si>
  <si>
    <r>
      <t xml:space="preserve">Штатив для установки EVID-3.2 на столе (горизонтально), </t>
    </r>
    <r>
      <rPr>
        <sz val="10"/>
        <rFont val="Arial"/>
        <family val="2"/>
      </rPr>
      <t>ПАРА</t>
    </r>
  </si>
  <si>
    <r>
      <t xml:space="preserve"> EVID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, Компактные Звуковые Системы</t>
    </r>
  </si>
  <si>
    <r>
      <t>Система громкоговорителей EVID настенного монтажа</t>
    </r>
    <r>
      <rPr>
        <sz val="10"/>
        <rFont val="Arial"/>
        <family val="2"/>
      </rPr>
      <t xml:space="preserve"> (1 саб - 4 сателлита)</t>
    </r>
    <r>
      <rPr>
        <sz val="10"/>
        <rFont val="Arial"/>
        <family val="2"/>
      </rPr>
      <t>, чёрные</t>
    </r>
  </si>
  <si>
    <r>
      <t xml:space="preserve">Система громкоговорителей EVID настенного монтажа </t>
    </r>
    <r>
      <rPr>
        <sz val="10"/>
        <rFont val="Arial"/>
        <family val="2"/>
      </rPr>
      <t>(1 саб - 4 сателлита)</t>
    </r>
    <r>
      <rPr>
        <sz val="10"/>
        <rFont val="Arial"/>
        <family val="2"/>
      </rPr>
      <t>, белые</t>
    </r>
  </si>
  <si>
    <r>
      <t xml:space="preserve">Система врезных потолочных громкоговорителей EVID </t>
    </r>
    <r>
      <rPr>
        <sz val="10"/>
        <rFont val="Arial"/>
        <family val="2"/>
      </rPr>
      <t>(1 саб - 4 сателлита)</t>
    </r>
  </si>
  <si>
    <r>
      <t>Компоненты для EVID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, Компактные Звуковые Системы</t>
    </r>
  </si>
  <si>
    <r>
      <t xml:space="preserve">Громкоговоритель-сателлит настенного/потолочного монтажа - чёрный, </t>
    </r>
    <r>
      <rPr>
        <sz val="10"/>
        <rFont val="Arial"/>
        <family val="2"/>
      </rPr>
      <t>ПАРА</t>
    </r>
  </si>
  <si>
    <r>
      <t xml:space="preserve">Громкоговоритель-сателлит настенного/потолочного монтажа - белый, </t>
    </r>
    <r>
      <rPr>
        <sz val="10"/>
        <rFont val="Arial"/>
        <family val="2"/>
      </rPr>
      <t>ПАРА</t>
    </r>
  </si>
  <si>
    <r>
      <t xml:space="preserve">Подвесной громкоговоритель-сателлит, </t>
    </r>
    <r>
      <rPr>
        <sz val="10"/>
        <rFont val="Arial"/>
        <family val="2"/>
      </rPr>
      <t>ПАРА</t>
    </r>
  </si>
  <si>
    <r>
      <t xml:space="preserve">Потолочный врезной громкоговоритель-сателлит, </t>
    </r>
    <r>
      <rPr>
        <sz val="10"/>
        <rFont val="Arial"/>
        <family val="2"/>
      </rPr>
      <t>ПАРА</t>
    </r>
  </si>
  <si>
    <r>
      <t xml:space="preserve">2-х полосный, 160Вт, черный, </t>
    </r>
    <r>
      <rPr>
        <sz val="10"/>
        <rFont val="Arial"/>
        <family val="2"/>
      </rPr>
      <t>ПАРА</t>
    </r>
    <r>
      <rPr>
        <sz val="10"/>
        <rFont val="Arial"/>
        <family val="2"/>
      </rPr>
      <t xml:space="preserve"> </t>
    </r>
  </si>
  <si>
    <r>
      <t xml:space="preserve">2-х полосный, 160Вт, белый, </t>
    </r>
    <r>
      <rPr>
        <sz val="10"/>
        <rFont val="Arial"/>
        <family val="2"/>
      </rPr>
      <t>ПАРА</t>
    </r>
  </si>
  <si>
    <r>
      <t xml:space="preserve">Крепление для S40, черное, </t>
    </r>
    <r>
      <rPr>
        <sz val="10"/>
        <rFont val="Arial"/>
        <family val="2"/>
      </rPr>
      <t>ПАРА</t>
    </r>
  </si>
  <si>
    <r>
      <t xml:space="preserve">Крепление для S40, белое, </t>
    </r>
    <r>
      <rPr>
        <sz val="10"/>
        <rFont val="Arial"/>
        <family val="2"/>
      </rPr>
      <t>ПАРА</t>
    </r>
  </si>
  <si>
    <r>
      <t xml:space="preserve"> 2-х полосный, 200Вт,  8", в пластмассе, с креплением 90°x50°,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черный</t>
    </r>
  </si>
  <si>
    <r>
      <t xml:space="preserve"> 2-х полосный, 200Вт,  8", в пластмассе, с креплением 90°x50°,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белый</t>
    </r>
  </si>
  <si>
    <r>
      <t xml:space="preserve"> 2-х полосный, 200Вт,  8", в пластмассе, с креплением 100°x100°,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черный</t>
    </r>
  </si>
  <si>
    <r>
      <t xml:space="preserve"> 2-х полосный, 200Вт,  8", в пластмассе, с креплением 100°x100°,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белый</t>
    </r>
  </si>
  <si>
    <r>
      <t xml:space="preserve">как Zx1i-100 с трансформатором на100В (6,5/12,5/25/50/100Вт),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черный</t>
    </r>
  </si>
  <si>
    <r>
      <t xml:space="preserve">как Zx1i-100 с трансформатором на100В (6,5/12,5/25/50/100Вт), </t>
    </r>
    <r>
      <rPr>
        <i/>
        <sz val="10"/>
        <rFont val="Arial"/>
        <family val="2"/>
      </rPr>
      <t>всепогодный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белый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</si>
</sst>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[$€-2]\ #,##0.00;[Red]\-[$€-2]\ #,##0.00"/>
    <numFmt numFmtId="177" formatCode="_(* #,##0.00_);_(* \(#,##0.00\);_(* &quot;-&quot;??_);_(@_)"/>
    <numFmt numFmtId="178" formatCode="_-* #,##0.00\ [$€]_-;\-* #,##0.00\ [$€]_-;_-* &quot;-&quot;??\ [$€]_-;_-@_-"/>
    <numFmt numFmtId="179" formatCode="_-* #,##0.00\ &quot;EUR&quot;_-;\-* #,##0.00\ &quot;EUR&quot;_-;_-* &quot;-&quot;??\ &quot;EUR&quot;_-;_-@_-"/>
    <numFmt numFmtId="180" formatCode="_-* #,##0\ &quot;EUR&quot;_-;\-* #,##0\ &quot;EUR&quot;_-;_-* &quot;-&quot;\ &quot;EUR&quot;_-;_-@_-"/>
    <numFmt numFmtId="181" formatCode="_-* #,##0.00\ _E_U_R_-;\-* #,##0.00\ _E_U_R_-;_-* &quot;-&quot;??\ _E_U_R_-;_-@_-"/>
    <numFmt numFmtId="182" formatCode="_-* #,##0\ _E_U_R_-;\-* #,##0\ _E_U_R_-;_-* &quot;-&quot;\ _E_U_R_-;_-@_-"/>
  </numFmts>
  <fonts count="48">
    <font>
      <sz val="10"/>
      <name val="Arial"/>
      <family val="0"/>
    </font>
    <font>
      <sz val="9"/>
      <name val="Geneva"/>
      <family val="0"/>
    </font>
    <font>
      <u val="single"/>
      <sz val="11.7"/>
      <color indexed="12"/>
      <name val="Geneva"/>
      <family val="0"/>
    </font>
    <font>
      <u val="single"/>
      <sz val="11.7"/>
      <color indexed="36"/>
      <name val="Geneva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8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EurosTMed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0"/>
      <name val="Arial Cyr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1" applyNumberFormat="0" applyAlignment="0" applyProtection="0"/>
    <xf numFmtId="0" fontId="26" fillId="20" borderId="1" applyNumberFormat="0" applyAlignment="0" applyProtection="0"/>
    <xf numFmtId="0" fontId="27" fillId="3" borderId="0" applyNumberFormat="0" applyBorder="0" applyAlignment="0" applyProtection="0"/>
    <xf numFmtId="0" fontId="11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9" fillId="21" borderId="3" applyNumberFormat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9" fillId="7" borderId="2" applyNumberFormat="0" applyAlignment="0" applyProtection="0"/>
    <xf numFmtId="0" fontId="30" fillId="7" borderId="2" applyNumberFormat="0" applyAlignment="0" applyProtection="0"/>
    <xf numFmtId="0" fontId="15" fillId="0" borderId="4" applyNumberFormat="0" applyFill="0" applyAlignment="0" applyProtection="0"/>
    <xf numFmtId="0" fontId="3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0" fillId="7" borderId="2" applyNumberFormat="0" applyAlignment="0" applyProtection="0"/>
    <xf numFmtId="0" fontId="38" fillId="0" borderId="8" applyNumberFormat="0" applyFill="0" applyAlignment="0" applyProtection="0"/>
    <xf numFmtId="0" fontId="1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23" borderId="9" applyNumberFormat="0" applyFont="0" applyAlignment="0" applyProtection="0"/>
    <xf numFmtId="0" fontId="40" fillId="23" borderId="9" applyNumberFormat="0" applyFont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>
      <alignment horizontal="left" vertical="top" wrapText="1"/>
      <protection/>
    </xf>
    <xf numFmtId="0" fontId="24" fillId="0" borderId="0" applyNumberFormat="0" applyFont="0" applyFill="0">
      <alignment horizontal="left" vertical="top" wrapText="1"/>
      <protection/>
    </xf>
    <xf numFmtId="0" fontId="24" fillId="0" borderId="0" applyNumberFormat="0" applyFont="0" applyFill="0">
      <alignment horizontal="left" vertical="top" wrapText="1"/>
      <protection/>
    </xf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8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21" borderId="3" applyNumberFormat="0" applyAlignment="0" applyProtection="0"/>
    <xf numFmtId="0" fontId="29" fillId="21" borderId="3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71" applyFont="1" applyFill="1" applyBorder="1" applyAlignment="1">
      <alignment horizontal="left" vertical="top"/>
      <protection/>
    </xf>
    <xf numFmtId="0" fontId="0" fillId="0" borderId="0" xfId="171" applyFont="1" applyBorder="1" applyAlignment="1">
      <alignment vertical="top"/>
      <protection/>
    </xf>
    <xf numFmtId="0" fontId="0" fillId="0" borderId="0" xfId="171" applyFont="1" applyFill="1" applyBorder="1" applyAlignment="1">
      <alignment vertical="top" wrapText="1"/>
      <protection/>
    </xf>
    <xf numFmtId="49" fontId="0" fillId="0" borderId="0" xfId="0" applyNumberFormat="1" applyFont="1" applyFill="1" applyBorder="1" applyAlignment="1">
      <alignment vertical="top"/>
    </xf>
    <xf numFmtId="0" fontId="0" fillId="0" borderId="0" xfId="171" applyFont="1" applyBorder="1" applyAlignment="1">
      <alignment vertical="center"/>
      <protection/>
    </xf>
    <xf numFmtId="0" fontId="0" fillId="0" borderId="0" xfId="171" applyFont="1" applyFill="1" applyBorder="1" applyAlignment="1">
      <alignment vertical="center"/>
      <protection/>
    </xf>
    <xf numFmtId="0" fontId="0" fillId="0" borderId="0" xfId="171" applyFont="1" applyFill="1" applyBorder="1" applyAlignment="1">
      <alignment horizontal="center" vertical="top"/>
      <protection/>
    </xf>
    <xf numFmtId="0" fontId="4" fillId="0" borderId="0" xfId="171" applyFont="1" applyFill="1" applyBorder="1" applyAlignment="1">
      <alignment vertical="top"/>
      <protection/>
    </xf>
    <xf numFmtId="0" fontId="5" fillId="0" borderId="0" xfId="171" applyFont="1" applyFill="1" applyBorder="1" applyAlignment="1">
      <alignment/>
      <protection/>
    </xf>
    <xf numFmtId="0" fontId="0" fillId="0" borderId="0" xfId="171" applyFont="1" applyBorder="1" applyAlignment="1">
      <alignment/>
      <protection/>
    </xf>
    <xf numFmtId="0" fontId="0" fillId="0" borderId="0" xfId="171" applyFont="1" applyFill="1" applyBorder="1" applyAlignment="1">
      <alignment/>
      <protection/>
    </xf>
    <xf numFmtId="0" fontId="0" fillId="0" borderId="10" xfId="171" applyFont="1" applyBorder="1" applyAlignment="1">
      <alignment vertical="center"/>
      <protection/>
    </xf>
    <xf numFmtId="0" fontId="0" fillId="0" borderId="10" xfId="171" applyFont="1" applyFill="1" applyBorder="1" applyAlignment="1">
      <alignment vertical="center"/>
      <protection/>
    </xf>
    <xf numFmtId="0" fontId="0" fillId="0" borderId="0" xfId="171" applyFont="1" applyFill="1" applyBorder="1" applyAlignment="1">
      <alignment vertical="top"/>
      <protection/>
    </xf>
    <xf numFmtId="49" fontId="0" fillId="0" borderId="0" xfId="0" applyNumberFormat="1" applyFont="1" applyFill="1" applyBorder="1" applyAlignment="1">
      <alignment horizontal="center" vertical="top"/>
    </xf>
    <xf numFmtId="0" fontId="0" fillId="24" borderId="11" xfId="171" applyFont="1" applyFill="1" applyBorder="1" applyAlignment="1">
      <alignment horizontal="center" vertical="top"/>
      <protection/>
    </xf>
    <xf numFmtId="0" fontId="42" fillId="24" borderId="11" xfId="171" applyFont="1" applyFill="1" applyBorder="1" applyAlignment="1">
      <alignment vertical="top"/>
      <protection/>
    </xf>
    <xf numFmtId="0" fontId="0" fillId="24" borderId="11" xfId="171" applyFont="1" applyFill="1" applyBorder="1" applyAlignment="1">
      <alignment vertical="top" wrapText="1"/>
      <protection/>
    </xf>
    <xf numFmtId="0" fontId="43" fillId="24" borderId="11" xfId="0" applyFont="1" applyFill="1" applyBorder="1" applyAlignment="1">
      <alignment horizontal="center" vertical="center" wrapText="1"/>
    </xf>
    <xf numFmtId="0" fontId="0" fillId="24" borderId="11" xfId="171" applyFont="1" applyFill="1" applyBorder="1" applyAlignment="1">
      <alignment horizontal="center" vertical="center" wrapText="1"/>
      <protection/>
    </xf>
    <xf numFmtId="0" fontId="0" fillId="24" borderId="11" xfId="171" applyFont="1" applyFill="1" applyBorder="1" applyAlignment="1">
      <alignment vertical="center"/>
      <protection/>
    </xf>
    <xf numFmtId="0" fontId="0" fillId="24" borderId="11" xfId="171" applyFont="1" applyFill="1" applyBorder="1" applyAlignment="1">
      <alignment horizontal="left" wrapText="1"/>
      <protection/>
    </xf>
    <xf numFmtId="0" fontId="0" fillId="24" borderId="11" xfId="171" applyFont="1" applyFill="1" applyBorder="1" applyAlignment="1">
      <alignment vertical="top"/>
      <protection/>
    </xf>
    <xf numFmtId="0" fontId="0" fillId="24" borderId="11" xfId="171" applyFont="1" applyFill="1" applyBorder="1" applyAlignment="1">
      <alignment horizontal="left" vertical="center" wrapText="1"/>
      <protection/>
    </xf>
    <xf numFmtId="1" fontId="0" fillId="24" borderId="11" xfId="171" applyNumberFormat="1" applyFont="1" applyFill="1" applyBorder="1" applyAlignment="1">
      <alignment vertical="center"/>
      <protection/>
    </xf>
    <xf numFmtId="0" fontId="0" fillId="24" borderId="11" xfId="171" applyFont="1" applyFill="1" applyBorder="1" applyAlignment="1">
      <alignment wrapText="1"/>
      <protection/>
    </xf>
    <xf numFmtId="0" fontId="0" fillId="24" borderId="11" xfId="171" applyFont="1" applyFill="1" applyBorder="1" applyAlignment="1">
      <alignment horizontal="left" vertical="center" wrapText="1"/>
      <protection/>
    </xf>
    <xf numFmtId="0" fontId="0" fillId="24" borderId="11" xfId="171" applyFont="1" applyFill="1" applyBorder="1" applyAlignment="1">
      <alignment/>
      <protection/>
    </xf>
    <xf numFmtId="0" fontId="0" fillId="24" borderId="11" xfId="171" applyFont="1" applyFill="1" applyBorder="1" applyAlignment="1">
      <alignment horizontal="center" vertical="center"/>
      <protection/>
    </xf>
    <xf numFmtId="0" fontId="45" fillId="24" borderId="11" xfId="171" applyFont="1" applyFill="1" applyBorder="1" applyAlignment="1">
      <alignment horizontal="center" vertical="center" wrapText="1"/>
      <protection/>
    </xf>
    <xf numFmtId="0" fontId="45" fillId="24" borderId="11" xfId="171" applyFont="1" applyFill="1" applyBorder="1" applyAlignment="1">
      <alignment horizontal="left" vertical="center" wrapText="1"/>
      <protection/>
    </xf>
    <xf numFmtId="0" fontId="45" fillId="24" borderId="11" xfId="171" applyFont="1" applyFill="1" applyBorder="1" applyAlignment="1">
      <alignment wrapText="1"/>
      <protection/>
    </xf>
    <xf numFmtId="0" fontId="45" fillId="24" borderId="11" xfId="171" applyFont="1" applyFill="1" applyBorder="1" applyAlignment="1">
      <alignment horizontal="left" wrapText="1"/>
      <protection/>
    </xf>
    <xf numFmtId="0" fontId="0" fillId="24" borderId="11" xfId="171" applyFont="1" applyFill="1" applyBorder="1" applyAlignment="1">
      <alignment horizontal="center" wrapText="1"/>
      <protection/>
    </xf>
    <xf numFmtId="0" fontId="45" fillId="24" borderId="11" xfId="171" applyFont="1" applyFill="1" applyBorder="1" applyAlignment="1">
      <alignment/>
      <protection/>
    </xf>
    <xf numFmtId="0" fontId="46" fillId="24" borderId="11" xfId="0" applyFont="1" applyFill="1" applyBorder="1" applyAlignment="1">
      <alignment vertical="center"/>
    </xf>
    <xf numFmtId="0" fontId="45" fillId="24" borderId="11" xfId="171" applyFont="1" applyFill="1" applyBorder="1" applyAlignment="1">
      <alignment vertical="center"/>
      <protection/>
    </xf>
    <xf numFmtId="0" fontId="0" fillId="24" borderId="11" xfId="171" applyFont="1" applyFill="1" applyBorder="1" applyAlignment="1">
      <alignment vertical="center" wrapText="1"/>
      <protection/>
    </xf>
    <xf numFmtId="0" fontId="45" fillId="24" borderId="11" xfId="171" applyFont="1" applyFill="1" applyBorder="1" applyAlignment="1">
      <alignment horizontal="left" vertical="center" wrapText="1"/>
      <protection/>
    </xf>
    <xf numFmtId="0" fontId="45" fillId="24" borderId="11" xfId="171" applyFont="1" applyFill="1" applyBorder="1" applyAlignment="1">
      <alignment horizontal="right" vertical="center" wrapText="1"/>
      <protection/>
    </xf>
    <xf numFmtId="0" fontId="0" fillId="24" borderId="11" xfId="171" applyFont="1" applyFill="1" applyBorder="1" applyAlignment="1">
      <alignment horizontal="right" vertical="center" wrapText="1"/>
      <protection/>
    </xf>
    <xf numFmtId="0" fontId="47" fillId="24" borderId="11" xfId="171" applyFont="1" applyFill="1" applyBorder="1" applyAlignment="1">
      <alignment horizontal="left"/>
      <protection/>
    </xf>
    <xf numFmtId="0" fontId="45" fillId="24" borderId="11" xfId="171" applyFont="1" applyFill="1" applyBorder="1" applyAlignment="1">
      <alignment horizontal="center"/>
      <protection/>
    </xf>
  </cellXfs>
  <cellStyles count="21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1 2" xfId="28"/>
    <cellStyle name="20% - Akzent2" xfId="29"/>
    <cellStyle name="20% - Akzent2 2" xfId="30"/>
    <cellStyle name="20% - Akzent3" xfId="31"/>
    <cellStyle name="20% - Akzent3 2" xfId="32"/>
    <cellStyle name="20% - Akzent4" xfId="33"/>
    <cellStyle name="20% - Akzent4 2" xfId="34"/>
    <cellStyle name="20% - Akzent5" xfId="35"/>
    <cellStyle name="20% - Akzent5 2" xfId="36"/>
    <cellStyle name="20% - Akzent6" xfId="37"/>
    <cellStyle name="20% - Akzent6 2" xfId="38"/>
    <cellStyle name="20% - Акцент1" xfId="39"/>
    <cellStyle name="20% - Акцент2" xfId="40"/>
    <cellStyle name="20% - Акцент3" xfId="41"/>
    <cellStyle name="20% - Акцент4" xfId="42"/>
    <cellStyle name="20% - Акцент5" xfId="43"/>
    <cellStyle name="20% - Акцент6" xfId="44"/>
    <cellStyle name="40 % - Akzent1" xfId="45"/>
    <cellStyle name="40 % - Akzent2" xfId="46"/>
    <cellStyle name="40 % - Akzent3" xfId="47"/>
    <cellStyle name="40 % - Akzent4" xfId="48"/>
    <cellStyle name="40 % - Akzent5" xfId="49"/>
    <cellStyle name="40 % - Akz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Akzent1" xfId="57"/>
    <cellStyle name="40% - Akzent1 2" xfId="58"/>
    <cellStyle name="40% - Akzent2" xfId="59"/>
    <cellStyle name="40% - Akzent2 2" xfId="60"/>
    <cellStyle name="40% - Akzent3" xfId="61"/>
    <cellStyle name="40% - Akzent3 2" xfId="62"/>
    <cellStyle name="40% - Akzent4" xfId="63"/>
    <cellStyle name="40% - Akzent4 2" xfId="64"/>
    <cellStyle name="40% - Akzent5" xfId="65"/>
    <cellStyle name="40% - Akzent5 2" xfId="66"/>
    <cellStyle name="40% - Akzent6" xfId="67"/>
    <cellStyle name="40% - Akzent6 2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 % - Akzent1" xfId="75"/>
    <cellStyle name="60 % - Akzent2" xfId="76"/>
    <cellStyle name="60 % - Akzent3" xfId="77"/>
    <cellStyle name="60 % - Akzent4" xfId="78"/>
    <cellStyle name="60 % - Akzent5" xfId="79"/>
    <cellStyle name="60 % - Akzent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Akzent1" xfId="87"/>
    <cellStyle name="60% - Akzent1 2" xfId="88"/>
    <cellStyle name="60% - Akzent2" xfId="89"/>
    <cellStyle name="60% - Akzent2 2" xfId="90"/>
    <cellStyle name="60% - Akzent3" xfId="91"/>
    <cellStyle name="60% - Akzent3 2" xfId="92"/>
    <cellStyle name="60% - Akzent4" xfId="93"/>
    <cellStyle name="60% - Akzent4 2" xfId="94"/>
    <cellStyle name="60% - Akzent5" xfId="95"/>
    <cellStyle name="60% - Akzent5 2" xfId="96"/>
    <cellStyle name="60% - Akzent6" xfId="97"/>
    <cellStyle name="60% - Akzent6 2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kzent1" xfId="111"/>
    <cellStyle name="Akzent1 2" xfId="112"/>
    <cellStyle name="Akzent2" xfId="113"/>
    <cellStyle name="Akzent2 2" xfId="114"/>
    <cellStyle name="Akzent3" xfId="115"/>
    <cellStyle name="Akzent3 2" xfId="116"/>
    <cellStyle name="Akzent4" xfId="117"/>
    <cellStyle name="Akzent4 2" xfId="118"/>
    <cellStyle name="Akzent5" xfId="119"/>
    <cellStyle name="Akzent5 2" xfId="120"/>
    <cellStyle name="Akzent6" xfId="121"/>
    <cellStyle name="Akzent6 2" xfId="122"/>
    <cellStyle name="Ausgabe" xfId="123"/>
    <cellStyle name="Ausgabe 2" xfId="124"/>
    <cellStyle name="Bad" xfId="125"/>
    <cellStyle name="Berechnung" xfId="126"/>
    <cellStyle name="Berechnung 2" xfId="127"/>
    <cellStyle name="Calculation" xfId="128"/>
    <cellStyle name="Check Cell" xfId="129"/>
    <cellStyle name="Dezimal 2" xfId="130"/>
    <cellStyle name="Dezimal 2 2" xfId="131"/>
    <cellStyle name="Eingabe" xfId="132"/>
    <cellStyle name="Eingabe 2" xfId="133"/>
    <cellStyle name="Ergebnis" xfId="134"/>
    <cellStyle name="Ergebnis 2" xfId="135"/>
    <cellStyle name="Erklärender Text" xfId="136"/>
    <cellStyle name="Erklärender Text 2" xfId="137"/>
    <cellStyle name="Euro" xfId="138"/>
    <cellStyle name="Euro 2" xfId="139"/>
    <cellStyle name="Euro 3" xfId="140"/>
    <cellStyle name="Excel Built-in Normal" xfId="141"/>
    <cellStyle name="Explanatory Text" xfId="142"/>
    <cellStyle name="Good" xfId="143"/>
    <cellStyle name="Gut" xfId="144"/>
    <cellStyle name="Gut 2" xfId="145"/>
    <cellStyle name="Heading 1" xfId="146"/>
    <cellStyle name="Heading 2" xfId="147"/>
    <cellStyle name="Heading 3" xfId="148"/>
    <cellStyle name="Heading 4" xfId="149"/>
    <cellStyle name="Input" xfId="150"/>
    <cellStyle name="Linked Cell" xfId="151"/>
    <cellStyle name="Neutral" xfId="152"/>
    <cellStyle name="Neutral 2" xfId="153"/>
    <cellStyle name="Neutral 3" xfId="154"/>
    <cellStyle name="Normal 2" xfId="155"/>
    <cellStyle name="Normal_EVI Price List" xfId="156"/>
    <cellStyle name="Note" xfId="157"/>
    <cellStyle name="Notiz" xfId="158"/>
    <cellStyle name="Notiz 2" xfId="159"/>
    <cellStyle name="Notiz 2 2" xfId="160"/>
    <cellStyle name="Output" xfId="161"/>
    <cellStyle name="Percent 2" xfId="162"/>
    <cellStyle name="Schlecht" xfId="163"/>
    <cellStyle name="Schlecht 2" xfId="164"/>
    <cellStyle name="Standard 2" xfId="165"/>
    <cellStyle name="Standard 2 2" xfId="166"/>
    <cellStyle name="Standard 2 3" xfId="167"/>
    <cellStyle name="Standard 3" xfId="168"/>
    <cellStyle name="Standard 4" xfId="169"/>
    <cellStyle name="Standard 5" xfId="170"/>
    <cellStyle name="Standard_EV2001 Euro02" xfId="171"/>
    <cellStyle name="Stil 1" xfId="172"/>
    <cellStyle name="Style 1" xfId="173"/>
    <cellStyle name="Title" xfId="174"/>
    <cellStyle name="Top Row" xfId="175"/>
    <cellStyle name="Top Row 2" xfId="176"/>
    <cellStyle name="Top Row 3" xfId="177"/>
    <cellStyle name="Total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Verknüpfte Zelle" xfId="189"/>
    <cellStyle name="Verknüpfte Zelle 2" xfId="190"/>
    <cellStyle name="Warnender Text" xfId="191"/>
    <cellStyle name="Warnender Text 2" xfId="192"/>
    <cellStyle name="Warning Text" xfId="193"/>
    <cellStyle name="Zelle überprüfen" xfId="194"/>
    <cellStyle name="Zelle überprüfen 2" xfId="195"/>
    <cellStyle name="Акцент1" xfId="196"/>
    <cellStyle name="Акцент2" xfId="197"/>
    <cellStyle name="Акцент3" xfId="198"/>
    <cellStyle name="Акцент4" xfId="199"/>
    <cellStyle name="Акцент5" xfId="200"/>
    <cellStyle name="Акцент6" xfId="201"/>
    <cellStyle name="Ввод " xfId="202"/>
    <cellStyle name="Вывод" xfId="203"/>
    <cellStyle name="Вычисление" xfId="204"/>
    <cellStyle name="Hyperlink" xfId="205"/>
    <cellStyle name="Currency" xfId="206"/>
    <cellStyle name="Currency [0]" xfId="207"/>
    <cellStyle name="Заголовок 1" xfId="208"/>
    <cellStyle name="Заголовок 2" xfId="209"/>
    <cellStyle name="Заголовок 3" xfId="210"/>
    <cellStyle name="Заголовок 4" xfId="211"/>
    <cellStyle name="Итог" xfId="212"/>
    <cellStyle name="Контрольная ячейка" xfId="213"/>
    <cellStyle name="Название" xfId="214"/>
    <cellStyle name="Нейтральный" xfId="215"/>
    <cellStyle name="Followed Hyperlink" xfId="216"/>
    <cellStyle name="Плохой" xfId="217"/>
    <cellStyle name="Пояснение" xfId="218"/>
    <cellStyle name="Примечание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31</xdr:row>
      <xdr:rowOff>76200</xdr:rowOff>
    </xdr:from>
    <xdr:ext cx="666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10991850" y="6143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76200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10991850" y="6143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7"/>
  <sheetViews>
    <sheetView showGridLines="0" showZeros="0" tabSelected="1" zoomScale="90" zoomScaleNormal="90" zoomScaleSheetLayoutView="50" zoomScalePageLayoutView="0" workbookViewId="0" topLeftCell="A421">
      <selection activeCell="B434" sqref="B434"/>
    </sheetView>
  </sheetViews>
  <sheetFormatPr defaultColWidth="10.8515625" defaultRowHeight="12.75"/>
  <cols>
    <col min="1" max="1" width="5.00390625" style="7" customWidth="1"/>
    <col min="2" max="2" width="20.140625" style="8" customWidth="1"/>
    <col min="3" max="3" width="71.8515625" style="3" customWidth="1"/>
    <col min="4" max="4" width="18.8515625" style="7" customWidth="1"/>
    <col min="5" max="5" width="16.8515625" style="2" customWidth="1"/>
    <col min="6" max="6" width="16.00390625" style="2" customWidth="1"/>
    <col min="7" max="7" width="16.140625" style="2" customWidth="1"/>
    <col min="8" max="16384" width="10.8515625" style="2" customWidth="1"/>
  </cols>
  <sheetData>
    <row r="1" spans="1:4" ht="12.75">
      <c r="A1" s="4"/>
      <c r="D1" s="15"/>
    </row>
    <row r="2" spans="1:7" s="14" customFormat="1" ht="24" customHeight="1">
      <c r="A2" s="16"/>
      <c r="B2" s="17" t="s">
        <v>487</v>
      </c>
      <c r="C2" s="18"/>
      <c r="D2" s="19" t="s">
        <v>733</v>
      </c>
      <c r="E2" s="19" t="s">
        <v>734</v>
      </c>
      <c r="F2" s="19" t="s">
        <v>735</v>
      </c>
      <c r="G2" s="19" t="s">
        <v>736</v>
      </c>
    </row>
    <row r="3" spans="1:7" ht="12.75">
      <c r="A3" s="20"/>
      <c r="B3" s="21"/>
      <c r="C3" s="22" t="s">
        <v>449</v>
      </c>
      <c r="D3" s="20"/>
      <c r="E3" s="23"/>
      <c r="F3" s="23"/>
      <c r="G3" s="23"/>
    </row>
    <row r="4" spans="1:7" s="12" customFormat="1" ht="12.75">
      <c r="A4" s="20">
        <f>IF(D4&gt;0,ROWS(D$3:D4)-COUNTBLANK(D$3:D4),"")</f>
        <v>1</v>
      </c>
      <c r="B4" s="24" t="s">
        <v>386</v>
      </c>
      <c r="C4" s="24" t="s">
        <v>385</v>
      </c>
      <c r="D4" s="20">
        <v>73</v>
      </c>
      <c r="E4" s="25">
        <f>D4*0.7</f>
        <v>51.099999999999994</v>
      </c>
      <c r="F4" s="25">
        <f>D4*0.65</f>
        <v>47.45</v>
      </c>
      <c r="G4" s="25">
        <f>D4*0.6</f>
        <v>43.8</v>
      </c>
    </row>
    <row r="5" spans="1:7" s="12" customFormat="1" ht="12.75">
      <c r="A5" s="20">
        <f>IF(D5&gt;0,ROWS(D$3:D5)-COUNTBLANK(D$3:D5),"")</f>
        <v>2</v>
      </c>
      <c r="B5" s="24" t="s">
        <v>387</v>
      </c>
      <c r="C5" s="24" t="s">
        <v>388</v>
      </c>
      <c r="D5" s="20">
        <v>107</v>
      </c>
      <c r="E5" s="25">
        <f aca="true" t="shared" si="0" ref="E5:E68">D5*0.7</f>
        <v>74.89999999999999</v>
      </c>
      <c r="F5" s="25">
        <f aca="true" t="shared" si="1" ref="F5:F68">D5*0.65</f>
        <v>69.55</v>
      </c>
      <c r="G5" s="25">
        <f aca="true" t="shared" si="2" ref="G5:G68">D5*0.6</f>
        <v>64.2</v>
      </c>
    </row>
    <row r="6" spans="1:7" s="12" customFormat="1" ht="25.5">
      <c r="A6" s="20">
        <f>IF(D6&gt;0,ROWS(D$3:D6)-COUNTBLANK(D$3:D6),"")</f>
        <v>3</v>
      </c>
      <c r="B6" s="24" t="s">
        <v>389</v>
      </c>
      <c r="C6" s="24" t="s">
        <v>390</v>
      </c>
      <c r="D6" s="20">
        <v>107</v>
      </c>
      <c r="E6" s="25">
        <f t="shared" si="0"/>
        <v>74.89999999999999</v>
      </c>
      <c r="F6" s="25">
        <f t="shared" si="1"/>
        <v>69.55</v>
      </c>
      <c r="G6" s="25">
        <f t="shared" si="2"/>
        <v>64.2</v>
      </c>
    </row>
    <row r="7" spans="1:7" s="12" customFormat="1" ht="12.75">
      <c r="A7" s="20">
        <f>IF(D7&gt;0,ROWS(D$3:D7)-COUNTBLANK(D$3:D7),"")</f>
        <v>4</v>
      </c>
      <c r="B7" s="24" t="s">
        <v>391</v>
      </c>
      <c r="C7" s="24" t="s">
        <v>392</v>
      </c>
      <c r="D7" s="20">
        <v>101</v>
      </c>
      <c r="E7" s="25">
        <f t="shared" si="0"/>
        <v>70.69999999999999</v>
      </c>
      <c r="F7" s="25">
        <f t="shared" si="1"/>
        <v>65.65</v>
      </c>
      <c r="G7" s="25">
        <f t="shared" si="2"/>
        <v>60.599999999999994</v>
      </c>
    </row>
    <row r="8" spans="1:7" s="12" customFormat="1" ht="12.75">
      <c r="A8" s="20">
        <f>IF(D8&gt;0,ROWS(D$3:D8)-COUNTBLANK(D$3:D8),"")</f>
        <v>5</v>
      </c>
      <c r="B8" s="24" t="s">
        <v>393</v>
      </c>
      <c r="C8" s="24" t="s">
        <v>394</v>
      </c>
      <c r="D8" s="20">
        <v>81</v>
      </c>
      <c r="E8" s="25">
        <f t="shared" si="0"/>
        <v>56.699999999999996</v>
      </c>
      <c r="F8" s="25">
        <f t="shared" si="1"/>
        <v>52.65</v>
      </c>
      <c r="G8" s="25">
        <f t="shared" si="2"/>
        <v>48.6</v>
      </c>
    </row>
    <row r="9" spans="1:7" s="12" customFormat="1" ht="12.75">
      <c r="A9" s="20">
        <f>IF(D9&gt;0,ROWS(D$3:D9)-COUNTBLANK(D$3:D9),"")</f>
        <v>6</v>
      </c>
      <c r="B9" s="24" t="s">
        <v>395</v>
      </c>
      <c r="C9" s="24" t="s">
        <v>396</v>
      </c>
      <c r="D9" s="20">
        <v>81</v>
      </c>
      <c r="E9" s="25">
        <f t="shared" si="0"/>
        <v>56.699999999999996</v>
      </c>
      <c r="F9" s="25">
        <f t="shared" si="1"/>
        <v>52.65</v>
      </c>
      <c r="G9" s="25">
        <f t="shared" si="2"/>
        <v>48.6</v>
      </c>
    </row>
    <row r="10" spans="1:7" ht="12.75">
      <c r="A10" s="20"/>
      <c r="B10" s="21"/>
      <c r="C10" s="22" t="s">
        <v>703</v>
      </c>
      <c r="D10" s="20"/>
      <c r="E10" s="25">
        <f t="shared" si="0"/>
        <v>0</v>
      </c>
      <c r="F10" s="25">
        <f t="shared" si="1"/>
        <v>0</v>
      </c>
      <c r="G10" s="25">
        <f t="shared" si="2"/>
        <v>0</v>
      </c>
    </row>
    <row r="11" spans="1:7" s="12" customFormat="1" ht="12.75">
      <c r="A11" s="20">
        <f>IF(D11&gt;0,ROWS(D$3:D11)-COUNTBLANK(D$3:D11),"")</f>
        <v>7</v>
      </c>
      <c r="B11" s="24" t="s">
        <v>704</v>
      </c>
      <c r="C11" s="24" t="s">
        <v>705</v>
      </c>
      <c r="D11" s="20">
        <v>157</v>
      </c>
      <c r="E11" s="25">
        <f t="shared" si="0"/>
        <v>109.89999999999999</v>
      </c>
      <c r="F11" s="25">
        <f t="shared" si="1"/>
        <v>102.05</v>
      </c>
      <c r="G11" s="25">
        <f t="shared" si="2"/>
        <v>94.2</v>
      </c>
    </row>
    <row r="12" spans="1:7" s="12" customFormat="1" ht="12.75">
      <c r="A12" s="20">
        <f>IF(D12&gt;0,ROWS(D$3:D12)-COUNTBLANK(D$3:D12),"")</f>
        <v>8</v>
      </c>
      <c r="B12" s="24" t="s">
        <v>706</v>
      </c>
      <c r="C12" s="24" t="s">
        <v>707</v>
      </c>
      <c r="D12" s="20">
        <v>169</v>
      </c>
      <c r="E12" s="25">
        <f t="shared" si="0"/>
        <v>118.3</v>
      </c>
      <c r="F12" s="25">
        <f t="shared" si="1"/>
        <v>109.85000000000001</v>
      </c>
      <c r="G12" s="25">
        <f t="shared" si="2"/>
        <v>101.39999999999999</v>
      </c>
    </row>
    <row r="13" spans="1:7" s="12" customFormat="1" ht="12.75">
      <c r="A13" s="20">
        <f>IF(D13&gt;0,ROWS(D$3:D13)-COUNTBLANK(D$3:D13),"")</f>
        <v>9</v>
      </c>
      <c r="B13" s="24" t="s">
        <v>708</v>
      </c>
      <c r="C13" s="24" t="s">
        <v>709</v>
      </c>
      <c r="D13" s="20">
        <v>194</v>
      </c>
      <c r="E13" s="25">
        <f t="shared" si="0"/>
        <v>135.79999999999998</v>
      </c>
      <c r="F13" s="25">
        <f t="shared" si="1"/>
        <v>126.10000000000001</v>
      </c>
      <c r="G13" s="25">
        <f t="shared" si="2"/>
        <v>116.39999999999999</v>
      </c>
    </row>
    <row r="14" spans="1:7" s="12" customFormat="1" ht="12.75">
      <c r="A14" s="20">
        <f>IF(D14&gt;0,ROWS(D$3:D14)-COUNTBLANK(D$3:D14),"")</f>
        <v>10</v>
      </c>
      <c r="B14" s="24" t="s">
        <v>710</v>
      </c>
      <c r="C14" s="24" t="s">
        <v>709</v>
      </c>
      <c r="D14" s="20">
        <v>243</v>
      </c>
      <c r="E14" s="25">
        <f t="shared" si="0"/>
        <v>170.1</v>
      </c>
      <c r="F14" s="25">
        <f t="shared" si="1"/>
        <v>157.95000000000002</v>
      </c>
      <c r="G14" s="25">
        <f t="shared" si="2"/>
        <v>145.79999999999998</v>
      </c>
    </row>
    <row r="15" spans="1:7" s="12" customFormat="1" ht="22.5" customHeight="1">
      <c r="A15" s="20">
        <f>IF(D15&gt;0,ROWS(D$3:D15)-COUNTBLANK(D$3:D15),"")</f>
        <v>11</v>
      </c>
      <c r="B15" s="24" t="s">
        <v>711</v>
      </c>
      <c r="C15" s="24" t="s">
        <v>712</v>
      </c>
      <c r="D15" s="20">
        <v>157</v>
      </c>
      <c r="E15" s="25">
        <f t="shared" si="0"/>
        <v>109.89999999999999</v>
      </c>
      <c r="F15" s="25">
        <f t="shared" si="1"/>
        <v>102.05</v>
      </c>
      <c r="G15" s="25">
        <f t="shared" si="2"/>
        <v>94.2</v>
      </c>
    </row>
    <row r="16" spans="1:7" s="12" customFormat="1" ht="25.5" customHeight="1">
      <c r="A16" s="20">
        <f>IF(D16&gt;0,ROWS(D$3:D16)-COUNTBLANK(D$3:D16),"")</f>
        <v>12</v>
      </c>
      <c r="B16" s="24" t="s">
        <v>713</v>
      </c>
      <c r="C16" s="24" t="s">
        <v>714</v>
      </c>
      <c r="D16" s="20">
        <v>194</v>
      </c>
      <c r="E16" s="25">
        <f t="shared" si="0"/>
        <v>135.79999999999998</v>
      </c>
      <c r="F16" s="25">
        <f t="shared" si="1"/>
        <v>126.10000000000001</v>
      </c>
      <c r="G16" s="25">
        <f t="shared" si="2"/>
        <v>116.39999999999999</v>
      </c>
    </row>
    <row r="17" spans="1:7" s="12" customFormat="1" ht="35.25" customHeight="1">
      <c r="A17" s="20">
        <f>IF(D17&gt;0,ROWS(D$3:D17)-COUNTBLANK(D$3:D17),"")</f>
        <v>13</v>
      </c>
      <c r="B17" s="24" t="s">
        <v>715</v>
      </c>
      <c r="C17" s="24" t="s">
        <v>718</v>
      </c>
      <c r="D17" s="20">
        <v>243</v>
      </c>
      <c r="E17" s="25">
        <f t="shared" si="0"/>
        <v>170.1</v>
      </c>
      <c r="F17" s="25">
        <f t="shared" si="1"/>
        <v>157.95000000000002</v>
      </c>
      <c r="G17" s="25">
        <f t="shared" si="2"/>
        <v>145.79999999999998</v>
      </c>
    </row>
    <row r="18" spans="1:7" s="12" customFormat="1" ht="12.75">
      <c r="A18" s="20">
        <f>IF(D18&gt;0,ROWS(D$3:D18)-COUNTBLANK(D$3:D18),"")</f>
        <v>14</v>
      </c>
      <c r="B18" s="24" t="s">
        <v>716</v>
      </c>
      <c r="C18" s="24" t="s">
        <v>717</v>
      </c>
      <c r="D18" s="20">
        <v>243</v>
      </c>
      <c r="E18" s="25">
        <f t="shared" si="0"/>
        <v>170.1</v>
      </c>
      <c r="F18" s="25">
        <f t="shared" si="1"/>
        <v>157.95000000000002</v>
      </c>
      <c r="G18" s="25">
        <f t="shared" si="2"/>
        <v>145.79999999999998</v>
      </c>
    </row>
    <row r="19" spans="1:7" ht="12.75">
      <c r="A19" s="20"/>
      <c r="B19" s="21"/>
      <c r="C19" s="22" t="s">
        <v>488</v>
      </c>
      <c r="D19" s="20"/>
      <c r="E19" s="25">
        <f t="shared" si="0"/>
        <v>0</v>
      </c>
      <c r="F19" s="25">
        <f t="shared" si="1"/>
        <v>0</v>
      </c>
      <c r="G19" s="25">
        <f t="shared" si="2"/>
        <v>0</v>
      </c>
    </row>
    <row r="20" spans="1:7" s="12" customFormat="1" ht="12.75">
      <c r="A20" s="20">
        <f>IF(D20&gt;0,ROWS(D$3:D20)-COUNTBLANK(D$3:D20),"")</f>
        <v>15</v>
      </c>
      <c r="B20" s="24" t="s">
        <v>491</v>
      </c>
      <c r="C20" s="24" t="s">
        <v>490</v>
      </c>
      <c r="D20" s="20">
        <v>50</v>
      </c>
      <c r="E20" s="25">
        <f t="shared" si="0"/>
        <v>35</v>
      </c>
      <c r="F20" s="25">
        <f t="shared" si="1"/>
        <v>32.5</v>
      </c>
      <c r="G20" s="25">
        <f t="shared" si="2"/>
        <v>30</v>
      </c>
    </row>
    <row r="21" spans="1:7" ht="13.5" customHeight="1">
      <c r="A21" s="20">
        <f>IF(D21&gt;0,ROWS(D$3:D21)-COUNTBLANK(D$3:D21),"")</f>
      </c>
      <c r="B21" s="21"/>
      <c r="C21" s="22" t="s">
        <v>747</v>
      </c>
      <c r="D21" s="20"/>
      <c r="E21" s="25">
        <f t="shared" si="0"/>
        <v>0</v>
      </c>
      <c r="F21" s="25">
        <f t="shared" si="1"/>
        <v>0</v>
      </c>
      <c r="G21" s="25">
        <f t="shared" si="2"/>
        <v>0</v>
      </c>
    </row>
    <row r="22" spans="1:7" s="12" customFormat="1" ht="12.75">
      <c r="A22" s="20">
        <f>IF(D22&gt;0,ROWS(D$3:D22)-COUNTBLANK(D$3:D22),"")</f>
        <v>16</v>
      </c>
      <c r="B22" s="24" t="s">
        <v>492</v>
      </c>
      <c r="C22" s="24" t="s">
        <v>490</v>
      </c>
      <c r="D22" s="20">
        <v>81</v>
      </c>
      <c r="E22" s="25">
        <f t="shared" si="0"/>
        <v>56.699999999999996</v>
      </c>
      <c r="F22" s="25">
        <f t="shared" si="1"/>
        <v>52.65</v>
      </c>
      <c r="G22" s="25">
        <f t="shared" si="2"/>
        <v>48.6</v>
      </c>
    </row>
    <row r="23" spans="1:7" s="12" customFormat="1" ht="12.75">
      <c r="A23" s="20">
        <f>IF(D23&gt;0,ROWS(D$3:D23)-COUNTBLANK(D$3:D23),"")</f>
        <v>17</v>
      </c>
      <c r="B23" s="24" t="s">
        <v>595</v>
      </c>
      <c r="C23" s="24" t="s">
        <v>152</v>
      </c>
      <c r="D23" s="20">
        <v>101</v>
      </c>
      <c r="E23" s="25">
        <f t="shared" si="0"/>
        <v>70.69999999999999</v>
      </c>
      <c r="F23" s="25">
        <f t="shared" si="1"/>
        <v>65.65</v>
      </c>
      <c r="G23" s="25">
        <f t="shared" si="2"/>
        <v>60.599999999999994</v>
      </c>
    </row>
    <row r="24" spans="1:7" s="12" customFormat="1" ht="12.75">
      <c r="A24" s="20">
        <f>IF(D24&gt;0,ROWS(D$3:D24)-COUNTBLANK(D$3:D24),"")</f>
        <v>18</v>
      </c>
      <c r="B24" s="24" t="s">
        <v>493</v>
      </c>
      <c r="C24" s="24" t="s">
        <v>494</v>
      </c>
      <c r="D24" s="20">
        <v>119</v>
      </c>
      <c r="E24" s="25">
        <f t="shared" si="0"/>
        <v>83.3</v>
      </c>
      <c r="F24" s="25">
        <f t="shared" si="1"/>
        <v>77.35000000000001</v>
      </c>
      <c r="G24" s="25">
        <f t="shared" si="2"/>
        <v>71.39999999999999</v>
      </c>
    </row>
    <row r="25" spans="1:7" s="12" customFormat="1" ht="12.75">
      <c r="A25" s="20">
        <f>IF(D25&gt;0,ROWS(D$3:D25)-COUNTBLANK(D$3:D25),"")</f>
        <v>19</v>
      </c>
      <c r="B25" s="24" t="s">
        <v>495</v>
      </c>
      <c r="C25" s="24" t="s">
        <v>489</v>
      </c>
      <c r="D25" s="20">
        <v>97</v>
      </c>
      <c r="E25" s="25">
        <f t="shared" si="0"/>
        <v>67.89999999999999</v>
      </c>
      <c r="F25" s="25">
        <f t="shared" si="1"/>
        <v>63.050000000000004</v>
      </c>
      <c r="G25" s="25">
        <f t="shared" si="2"/>
        <v>58.199999999999996</v>
      </c>
    </row>
    <row r="26" spans="1:7" s="12" customFormat="1" ht="12.75">
      <c r="A26" s="20">
        <f>IF(D26&gt;0,ROWS(D$3:D26)-COUNTBLANK(D$3:D26),"")</f>
        <v>20</v>
      </c>
      <c r="B26" s="24" t="s">
        <v>496</v>
      </c>
      <c r="C26" s="24" t="s">
        <v>497</v>
      </c>
      <c r="D26" s="20">
        <v>158</v>
      </c>
      <c r="E26" s="25">
        <f t="shared" si="0"/>
        <v>110.6</v>
      </c>
      <c r="F26" s="25">
        <f t="shared" si="1"/>
        <v>102.7</v>
      </c>
      <c r="G26" s="25">
        <f t="shared" si="2"/>
        <v>94.8</v>
      </c>
    </row>
    <row r="27" spans="1:7" s="12" customFormat="1" ht="12.75">
      <c r="A27" s="20">
        <f>IF(D27&gt;0,ROWS(D$3:D27)-COUNTBLANK(D$3:D27),"")</f>
        <v>21</v>
      </c>
      <c r="B27" s="24" t="s">
        <v>498</v>
      </c>
      <c r="C27" s="24" t="s">
        <v>499</v>
      </c>
      <c r="D27" s="20">
        <v>202</v>
      </c>
      <c r="E27" s="25">
        <f t="shared" si="0"/>
        <v>141.39999999999998</v>
      </c>
      <c r="F27" s="25">
        <f t="shared" si="1"/>
        <v>131.3</v>
      </c>
      <c r="G27" s="25">
        <f t="shared" si="2"/>
        <v>121.19999999999999</v>
      </c>
    </row>
    <row r="28" spans="1:7" s="12" customFormat="1" ht="25.5">
      <c r="A28" s="20">
        <f>IF(D28&gt;0,ROWS(D$3:D28)-COUNTBLANK(D$3:D28),"")</f>
        <v>22</v>
      </c>
      <c r="B28" s="24" t="s">
        <v>596</v>
      </c>
      <c r="C28" s="24" t="s">
        <v>153</v>
      </c>
      <c r="D28" s="20">
        <v>169</v>
      </c>
      <c r="E28" s="25">
        <f t="shared" si="0"/>
        <v>118.3</v>
      </c>
      <c r="F28" s="25">
        <f t="shared" si="1"/>
        <v>109.85000000000001</v>
      </c>
      <c r="G28" s="25">
        <f t="shared" si="2"/>
        <v>101.39999999999999</v>
      </c>
    </row>
    <row r="29" spans="1:7" ht="12.75">
      <c r="A29" s="20">
        <f>IF(D29&gt;0,ROWS(D$3:D29)-COUNTBLANK(D$3:D29),"")</f>
      </c>
      <c r="B29" s="21"/>
      <c r="C29" s="26" t="s">
        <v>154</v>
      </c>
      <c r="D29" s="20"/>
      <c r="E29" s="25">
        <f t="shared" si="0"/>
        <v>0</v>
      </c>
      <c r="F29" s="25">
        <f t="shared" si="1"/>
        <v>0</v>
      </c>
      <c r="G29" s="25">
        <f t="shared" si="2"/>
        <v>0</v>
      </c>
    </row>
    <row r="30" spans="1:7" s="12" customFormat="1" ht="12.75">
      <c r="A30" s="20">
        <f>IF(D30&gt;0,ROWS(D$3:D30)-COUNTBLANK(D$3:D30),"")</f>
        <v>23</v>
      </c>
      <c r="B30" s="24" t="s">
        <v>218</v>
      </c>
      <c r="C30" s="24" t="s">
        <v>219</v>
      </c>
      <c r="D30" s="20">
        <v>424</v>
      </c>
      <c r="E30" s="25">
        <f t="shared" si="0"/>
        <v>296.79999999999995</v>
      </c>
      <c r="F30" s="25">
        <f t="shared" si="1"/>
        <v>275.6</v>
      </c>
      <c r="G30" s="25">
        <f t="shared" si="2"/>
        <v>254.39999999999998</v>
      </c>
    </row>
    <row r="31" spans="1:7" s="12" customFormat="1" ht="12.75">
      <c r="A31" s="20">
        <f>IF(D31&gt;0,ROWS(D$3:D31)-COUNTBLANK(D$3:D31),"")</f>
        <v>24</v>
      </c>
      <c r="B31" s="24" t="s">
        <v>500</v>
      </c>
      <c r="C31" s="24" t="s">
        <v>501</v>
      </c>
      <c r="D31" s="20">
        <v>731</v>
      </c>
      <c r="E31" s="25">
        <f t="shared" si="0"/>
        <v>511.7</v>
      </c>
      <c r="F31" s="25">
        <f t="shared" si="1"/>
        <v>475.15000000000003</v>
      </c>
      <c r="G31" s="25">
        <f t="shared" si="2"/>
        <v>438.59999999999997</v>
      </c>
    </row>
    <row r="32" spans="1:7" s="12" customFormat="1" ht="12.75">
      <c r="A32" s="20">
        <f>IF(D32&gt;0,ROWS(D$3:D32)-COUNTBLANK(D$3:D32),"")</f>
        <v>25</v>
      </c>
      <c r="B32" s="24" t="s">
        <v>502</v>
      </c>
      <c r="C32" s="24" t="s">
        <v>503</v>
      </c>
      <c r="D32" s="20">
        <v>859</v>
      </c>
      <c r="E32" s="25">
        <f t="shared" si="0"/>
        <v>601.3</v>
      </c>
      <c r="F32" s="25">
        <f t="shared" si="1"/>
        <v>558.35</v>
      </c>
      <c r="G32" s="25">
        <f t="shared" si="2"/>
        <v>515.4</v>
      </c>
    </row>
    <row r="33" spans="1:7" s="12" customFormat="1" ht="12.75">
      <c r="A33" s="20">
        <f>IF(D33&gt;0,ROWS(D$3:D33)-COUNTBLANK(D$3:D33),"")</f>
        <v>26</v>
      </c>
      <c r="B33" s="24" t="s">
        <v>64</v>
      </c>
      <c r="C33" s="27" t="s">
        <v>501</v>
      </c>
      <c r="D33" s="20">
        <v>398</v>
      </c>
      <c r="E33" s="25">
        <f t="shared" si="0"/>
        <v>278.59999999999997</v>
      </c>
      <c r="F33" s="25">
        <f t="shared" si="1"/>
        <v>258.7</v>
      </c>
      <c r="G33" s="25">
        <f t="shared" si="2"/>
        <v>238.79999999999998</v>
      </c>
    </row>
    <row r="34" spans="1:7" s="12" customFormat="1" ht="12.75">
      <c r="A34" s="20">
        <f>IF(D34&gt;0,ROWS(D$3:D34)-COUNTBLANK(D$3:D34),"")</f>
        <v>27</v>
      </c>
      <c r="B34" s="24" t="s">
        <v>504</v>
      </c>
      <c r="C34" s="24" t="s">
        <v>505</v>
      </c>
      <c r="D34" s="20">
        <v>294</v>
      </c>
      <c r="E34" s="25">
        <f t="shared" si="0"/>
        <v>205.79999999999998</v>
      </c>
      <c r="F34" s="25">
        <f t="shared" si="1"/>
        <v>191.1</v>
      </c>
      <c r="G34" s="25">
        <f t="shared" si="2"/>
        <v>176.4</v>
      </c>
    </row>
    <row r="35" spans="1:7" s="12" customFormat="1" ht="12.75">
      <c r="A35" s="20">
        <f>IF(D35&gt;0,ROWS(D$3:D35)-COUNTBLANK(D$3:D35),"")</f>
        <v>28</v>
      </c>
      <c r="B35" s="24" t="s">
        <v>506</v>
      </c>
      <c r="C35" s="24" t="s">
        <v>507</v>
      </c>
      <c r="D35" s="20">
        <v>304</v>
      </c>
      <c r="E35" s="25">
        <f t="shared" si="0"/>
        <v>212.79999999999998</v>
      </c>
      <c r="F35" s="25">
        <f t="shared" si="1"/>
        <v>197.6</v>
      </c>
      <c r="G35" s="25">
        <f t="shared" si="2"/>
        <v>182.4</v>
      </c>
    </row>
    <row r="36" spans="1:7" s="12" customFormat="1" ht="12.75">
      <c r="A36" s="20">
        <f>IF(D36&gt;0,ROWS(D$3:D36)-COUNTBLANK(D$3:D36),"")</f>
        <v>29</v>
      </c>
      <c r="B36" s="24" t="s">
        <v>23</v>
      </c>
      <c r="C36" s="24" t="s">
        <v>27</v>
      </c>
      <c r="D36" s="20">
        <v>366</v>
      </c>
      <c r="E36" s="25">
        <f t="shared" si="0"/>
        <v>256.2</v>
      </c>
      <c r="F36" s="25">
        <f t="shared" si="1"/>
        <v>237.9</v>
      </c>
      <c r="G36" s="25">
        <f t="shared" si="2"/>
        <v>219.6</v>
      </c>
    </row>
    <row r="37" spans="1:7" s="12" customFormat="1" ht="25.5" customHeight="1">
      <c r="A37" s="20">
        <f>IF(D37&gt;0,ROWS(D$3:D37)-COUNTBLANK(D$3:D37),"")</f>
        <v>30</v>
      </c>
      <c r="B37" s="24" t="s">
        <v>24</v>
      </c>
      <c r="C37" s="24" t="s">
        <v>28</v>
      </c>
      <c r="D37" s="20">
        <v>384</v>
      </c>
      <c r="E37" s="25">
        <f t="shared" si="0"/>
        <v>268.79999999999995</v>
      </c>
      <c r="F37" s="25">
        <f t="shared" si="1"/>
        <v>249.60000000000002</v>
      </c>
      <c r="G37" s="25">
        <f t="shared" si="2"/>
        <v>230.39999999999998</v>
      </c>
    </row>
    <row r="38" spans="1:7" s="5" customFormat="1" ht="12.75">
      <c r="A38" s="20">
        <f>IF(D38&gt;0,ROWS(D$3:D38)-COUNTBLANK(D$3:D38),"")</f>
      </c>
      <c r="B38" s="24"/>
      <c r="C38" s="28" t="s">
        <v>155</v>
      </c>
      <c r="D38" s="20"/>
      <c r="E38" s="25">
        <f t="shared" si="0"/>
        <v>0</v>
      </c>
      <c r="F38" s="25">
        <f t="shared" si="1"/>
        <v>0</v>
      </c>
      <c r="G38" s="25">
        <f t="shared" si="2"/>
        <v>0</v>
      </c>
    </row>
    <row r="39" spans="1:7" s="12" customFormat="1" ht="12.75">
      <c r="A39" s="20">
        <f>IF(D39&gt;0,ROWS(D$3:D39)-COUNTBLANK(D$3:D39),"")</f>
        <v>31</v>
      </c>
      <c r="B39" s="24" t="s">
        <v>121</v>
      </c>
      <c r="C39" s="27" t="s">
        <v>122</v>
      </c>
      <c r="D39" s="20">
        <v>179</v>
      </c>
      <c r="E39" s="25">
        <f t="shared" si="0"/>
        <v>125.3</v>
      </c>
      <c r="F39" s="25">
        <f t="shared" si="1"/>
        <v>116.35000000000001</v>
      </c>
      <c r="G39" s="25">
        <f t="shared" si="2"/>
        <v>107.39999999999999</v>
      </c>
    </row>
    <row r="40" spans="1:7" s="12" customFormat="1" ht="25.5">
      <c r="A40" s="20">
        <f>IF(D40&gt;0,ROWS(D$3:D40)-COUNTBLANK(D$3:D40),"")</f>
        <v>32</v>
      </c>
      <c r="B40" s="24" t="s">
        <v>508</v>
      </c>
      <c r="C40" s="24" t="s">
        <v>101</v>
      </c>
      <c r="D40" s="20">
        <v>213</v>
      </c>
      <c r="E40" s="25">
        <f t="shared" si="0"/>
        <v>149.1</v>
      </c>
      <c r="F40" s="25">
        <f t="shared" si="1"/>
        <v>138.45000000000002</v>
      </c>
      <c r="G40" s="25">
        <f t="shared" si="2"/>
        <v>127.8</v>
      </c>
    </row>
    <row r="41" spans="1:7" s="12" customFormat="1" ht="12.75">
      <c r="A41" s="20">
        <f>IF(D41&gt;0,ROWS(D$3:D41)-COUNTBLANK(D$3:D41),"")</f>
        <v>33</v>
      </c>
      <c r="B41" s="24" t="s">
        <v>509</v>
      </c>
      <c r="C41" s="24" t="s">
        <v>510</v>
      </c>
      <c r="D41" s="20">
        <v>331</v>
      </c>
      <c r="E41" s="25">
        <f t="shared" si="0"/>
        <v>231.7</v>
      </c>
      <c r="F41" s="25">
        <f t="shared" si="1"/>
        <v>215.15</v>
      </c>
      <c r="G41" s="25">
        <f t="shared" si="2"/>
        <v>198.6</v>
      </c>
    </row>
    <row r="42" spans="1:7" s="5" customFormat="1" ht="12.75">
      <c r="A42" s="20">
        <f>IF(D42&gt;0,ROWS(D$3:D42)-COUNTBLANK(D$3:D42),"")</f>
      </c>
      <c r="B42" s="21"/>
      <c r="C42" s="28" t="s">
        <v>511</v>
      </c>
      <c r="D42" s="20"/>
      <c r="E42" s="25">
        <f t="shared" si="0"/>
        <v>0</v>
      </c>
      <c r="F42" s="25">
        <f t="shared" si="1"/>
        <v>0</v>
      </c>
      <c r="G42" s="25">
        <f t="shared" si="2"/>
        <v>0</v>
      </c>
    </row>
    <row r="43" spans="1:7" s="12" customFormat="1" ht="12.75">
      <c r="A43" s="20">
        <f>IF(D43&gt;0,ROWS(D$3:D43)-COUNTBLANK(D$3:D43),"")</f>
        <v>34</v>
      </c>
      <c r="B43" s="24" t="s">
        <v>512</v>
      </c>
      <c r="C43" s="24" t="s">
        <v>513</v>
      </c>
      <c r="D43" s="20">
        <v>218</v>
      </c>
      <c r="E43" s="25">
        <f t="shared" si="0"/>
        <v>152.6</v>
      </c>
      <c r="F43" s="25">
        <f t="shared" si="1"/>
        <v>141.70000000000002</v>
      </c>
      <c r="G43" s="25">
        <f t="shared" si="2"/>
        <v>130.79999999999998</v>
      </c>
    </row>
    <row r="44" spans="1:7" s="12" customFormat="1" ht="12.75">
      <c r="A44" s="20">
        <f>IF(D44&gt;0,ROWS(D$3:D44)-COUNTBLANK(D$3:D44),"")</f>
        <v>35</v>
      </c>
      <c r="B44" s="24" t="s">
        <v>514</v>
      </c>
      <c r="C44" s="24" t="s">
        <v>515</v>
      </c>
      <c r="D44" s="20">
        <v>235</v>
      </c>
      <c r="E44" s="25">
        <f t="shared" si="0"/>
        <v>164.5</v>
      </c>
      <c r="F44" s="25">
        <f t="shared" si="1"/>
        <v>152.75</v>
      </c>
      <c r="G44" s="25">
        <f t="shared" si="2"/>
        <v>141</v>
      </c>
    </row>
    <row r="45" spans="1:7" s="12" customFormat="1" ht="12.75">
      <c r="A45" s="20">
        <f>IF(D45&gt;0,ROWS(D$3:D45)-COUNTBLANK(D$3:D45),"")</f>
        <v>36</v>
      </c>
      <c r="B45" s="24" t="s">
        <v>25</v>
      </c>
      <c r="C45" s="24" t="s">
        <v>29</v>
      </c>
      <c r="D45" s="20">
        <v>286</v>
      </c>
      <c r="E45" s="25">
        <f t="shared" si="0"/>
        <v>200.2</v>
      </c>
      <c r="F45" s="25">
        <f t="shared" si="1"/>
        <v>185.9</v>
      </c>
      <c r="G45" s="25">
        <f t="shared" si="2"/>
        <v>171.6</v>
      </c>
    </row>
    <row r="46" spans="1:7" s="12" customFormat="1" ht="12.75">
      <c r="A46" s="20">
        <f>IF(D46&gt;0,ROWS(D$3:D46)-COUNTBLANK(D$3:D46),"")</f>
        <v>37</v>
      </c>
      <c r="B46" s="24" t="s">
        <v>26</v>
      </c>
      <c r="C46" s="24" t="s">
        <v>27</v>
      </c>
      <c r="D46" s="20">
        <v>286</v>
      </c>
      <c r="E46" s="25">
        <f t="shared" si="0"/>
        <v>200.2</v>
      </c>
      <c r="F46" s="25">
        <f t="shared" si="1"/>
        <v>185.9</v>
      </c>
      <c r="G46" s="25">
        <f t="shared" si="2"/>
        <v>171.6</v>
      </c>
    </row>
    <row r="47" spans="1:7" ht="12.75">
      <c r="A47" s="20">
        <f>IF(D47&gt;0,ROWS(D$3:D47)-COUNTBLANK(D$3:D47),"")</f>
      </c>
      <c r="B47" s="21"/>
      <c r="C47" s="28" t="s">
        <v>516</v>
      </c>
      <c r="D47" s="20"/>
      <c r="E47" s="25">
        <f t="shared" si="0"/>
        <v>0</v>
      </c>
      <c r="F47" s="25">
        <f t="shared" si="1"/>
        <v>0</v>
      </c>
      <c r="G47" s="25">
        <f t="shared" si="2"/>
        <v>0</v>
      </c>
    </row>
    <row r="48" spans="1:7" s="12" customFormat="1" ht="12.75">
      <c r="A48" s="20">
        <f>IF(D48&gt;0,ROWS(D$3:D48)-COUNTBLANK(D$3:D48),"")</f>
        <v>38</v>
      </c>
      <c r="B48" s="24" t="s">
        <v>517</v>
      </c>
      <c r="C48" s="24" t="s">
        <v>598</v>
      </c>
      <c r="D48" s="20">
        <v>297</v>
      </c>
      <c r="E48" s="25">
        <f t="shared" si="0"/>
        <v>207.89999999999998</v>
      </c>
      <c r="F48" s="25">
        <f t="shared" si="1"/>
        <v>193.05</v>
      </c>
      <c r="G48" s="25">
        <f t="shared" si="2"/>
        <v>178.2</v>
      </c>
    </row>
    <row r="49" spans="1:7" s="12" customFormat="1" ht="12.75">
      <c r="A49" s="20">
        <f>IF(D49&gt;0,ROWS(D$3:D49)-COUNTBLANK(D$3:D49),"")</f>
        <v>39</v>
      </c>
      <c r="B49" s="24" t="s">
        <v>597</v>
      </c>
      <c r="C49" s="24" t="s">
        <v>599</v>
      </c>
      <c r="D49" s="20">
        <v>292</v>
      </c>
      <c r="E49" s="25">
        <f t="shared" si="0"/>
        <v>204.39999999999998</v>
      </c>
      <c r="F49" s="25">
        <f t="shared" si="1"/>
        <v>189.8</v>
      </c>
      <c r="G49" s="25">
        <f t="shared" si="2"/>
        <v>175.2</v>
      </c>
    </row>
    <row r="50" spans="1:7" s="12" customFormat="1" ht="12.75">
      <c r="A50" s="20">
        <f>IF(D50&gt;0,ROWS(D$3:D50)-COUNTBLANK(D$3:D50),"")</f>
        <v>40</v>
      </c>
      <c r="B50" s="24" t="s">
        <v>518</v>
      </c>
      <c r="C50" s="24" t="s">
        <v>662</v>
      </c>
      <c r="D50" s="20">
        <v>297</v>
      </c>
      <c r="E50" s="25">
        <f t="shared" si="0"/>
        <v>207.89999999999998</v>
      </c>
      <c r="F50" s="25">
        <f t="shared" si="1"/>
        <v>193.05</v>
      </c>
      <c r="G50" s="25">
        <f t="shared" si="2"/>
        <v>178.2</v>
      </c>
    </row>
    <row r="51" spans="1:7" s="12" customFormat="1" ht="12.75">
      <c r="A51" s="20">
        <f>IF(D51&gt;0,ROWS(D$3:D51)-COUNTBLANK(D$3:D51),"")</f>
        <v>41</v>
      </c>
      <c r="B51" s="24" t="s">
        <v>661</v>
      </c>
      <c r="C51" s="24" t="s">
        <v>663</v>
      </c>
      <c r="D51" s="20">
        <v>308</v>
      </c>
      <c r="E51" s="25">
        <f t="shared" si="0"/>
        <v>215.6</v>
      </c>
      <c r="F51" s="25">
        <f t="shared" si="1"/>
        <v>200.20000000000002</v>
      </c>
      <c r="G51" s="25">
        <f t="shared" si="2"/>
        <v>184.79999999999998</v>
      </c>
    </row>
    <row r="52" spans="1:7" s="12" customFormat="1" ht="12.75">
      <c r="A52" s="20">
        <f>IF(D52&gt;0,ROWS(D$3:D52)-COUNTBLANK(D$3:D52),"")</f>
        <v>42</v>
      </c>
      <c r="B52" s="24" t="s">
        <v>519</v>
      </c>
      <c r="C52" s="24" t="s">
        <v>520</v>
      </c>
      <c r="D52" s="20">
        <v>297</v>
      </c>
      <c r="E52" s="25">
        <f t="shared" si="0"/>
        <v>207.89999999999998</v>
      </c>
      <c r="F52" s="25">
        <f t="shared" si="1"/>
        <v>193.05</v>
      </c>
      <c r="G52" s="25">
        <f t="shared" si="2"/>
        <v>178.2</v>
      </c>
    </row>
    <row r="53" spans="1:7" s="12" customFormat="1" ht="12.75">
      <c r="A53" s="20">
        <f>IF(D53&gt;0,ROWS(D$3:D53)-COUNTBLANK(D$3:D53),"")</f>
        <v>43</v>
      </c>
      <c r="B53" s="24" t="s">
        <v>521</v>
      </c>
      <c r="C53" s="24" t="s">
        <v>522</v>
      </c>
      <c r="D53" s="20">
        <v>297</v>
      </c>
      <c r="E53" s="25">
        <f t="shared" si="0"/>
        <v>207.89999999999998</v>
      </c>
      <c r="F53" s="25">
        <f t="shared" si="1"/>
        <v>193.05</v>
      </c>
      <c r="G53" s="25">
        <f t="shared" si="2"/>
        <v>178.2</v>
      </c>
    </row>
    <row r="54" spans="1:7" ht="12.75">
      <c r="A54" s="20">
        <f>IF(D54&gt;0,ROWS(D$3:D54)-COUNTBLANK(D$3:D54),"")</f>
      </c>
      <c r="B54" s="21"/>
      <c r="C54" s="28" t="s">
        <v>221</v>
      </c>
      <c r="D54" s="20"/>
      <c r="E54" s="25">
        <f t="shared" si="0"/>
        <v>0</v>
      </c>
      <c r="F54" s="25">
        <f t="shared" si="1"/>
        <v>0</v>
      </c>
      <c r="G54" s="25">
        <f t="shared" si="2"/>
        <v>0</v>
      </c>
    </row>
    <row r="55" spans="1:7" s="12" customFormat="1" ht="12.75" customHeight="1">
      <c r="A55" s="20">
        <f>IF(D55&gt;0,ROWS(D$3:D55)-COUNTBLANK(D$3:D55),"")</f>
        <v>44</v>
      </c>
      <c r="B55" s="24" t="s">
        <v>115</v>
      </c>
      <c r="C55" s="27" t="s">
        <v>220</v>
      </c>
      <c r="D55" s="20">
        <v>297</v>
      </c>
      <c r="E55" s="25">
        <f t="shared" si="0"/>
        <v>207.89999999999998</v>
      </c>
      <c r="F55" s="25">
        <f t="shared" si="1"/>
        <v>193.05</v>
      </c>
      <c r="G55" s="25">
        <f t="shared" si="2"/>
        <v>178.2</v>
      </c>
    </row>
    <row r="56" spans="1:7" s="12" customFormat="1" ht="14.25" customHeight="1">
      <c r="A56" s="20">
        <f>IF(D56&gt;0,ROWS(D$3:D56)-COUNTBLANK(D$3:D56),"")</f>
        <v>45</v>
      </c>
      <c r="B56" s="24" t="s">
        <v>114</v>
      </c>
      <c r="C56" s="27" t="s">
        <v>690</v>
      </c>
      <c r="D56" s="20">
        <v>311</v>
      </c>
      <c r="E56" s="25">
        <f t="shared" si="0"/>
        <v>217.7</v>
      </c>
      <c r="F56" s="25">
        <f t="shared" si="1"/>
        <v>202.15</v>
      </c>
      <c r="G56" s="25">
        <f t="shared" si="2"/>
        <v>186.6</v>
      </c>
    </row>
    <row r="57" spans="1:7" s="12" customFormat="1" ht="14.25" customHeight="1">
      <c r="A57" s="20">
        <f>IF(D57&gt;0,ROWS(D$3:D57)-COUNTBLANK(D$3:D57),"")</f>
        <v>46</v>
      </c>
      <c r="B57" s="24" t="s">
        <v>664</v>
      </c>
      <c r="C57" s="27" t="s">
        <v>691</v>
      </c>
      <c r="D57" s="20">
        <v>317</v>
      </c>
      <c r="E57" s="25">
        <f t="shared" si="0"/>
        <v>221.89999999999998</v>
      </c>
      <c r="F57" s="25">
        <f t="shared" si="1"/>
        <v>206.05</v>
      </c>
      <c r="G57" s="25">
        <f t="shared" si="2"/>
        <v>190.2</v>
      </c>
    </row>
    <row r="58" spans="1:7" ht="12.75">
      <c r="A58" s="20">
        <f>IF(D58&gt;0,ROWS(D$3:D58)-COUNTBLANK(D$3:D58),"")</f>
      </c>
      <c r="B58" s="21"/>
      <c r="C58" s="26" t="s">
        <v>127</v>
      </c>
      <c r="D58" s="20"/>
      <c r="E58" s="25">
        <f t="shared" si="0"/>
        <v>0</v>
      </c>
      <c r="F58" s="25">
        <f t="shared" si="1"/>
        <v>0</v>
      </c>
      <c r="G58" s="25">
        <f t="shared" si="2"/>
        <v>0</v>
      </c>
    </row>
    <row r="59" spans="1:7" s="12" customFormat="1" ht="26.25" customHeight="1">
      <c r="A59" s="20">
        <f>IF(D59&gt;0,ROWS(D$3:D59)-COUNTBLANK(D$3:D59),"")</f>
        <v>47</v>
      </c>
      <c r="B59" s="24" t="s">
        <v>95</v>
      </c>
      <c r="C59" s="27" t="s">
        <v>355</v>
      </c>
      <c r="D59" s="20">
        <v>459</v>
      </c>
      <c r="E59" s="25">
        <f t="shared" si="0"/>
        <v>321.29999999999995</v>
      </c>
      <c r="F59" s="25">
        <f t="shared" si="1"/>
        <v>298.35</v>
      </c>
      <c r="G59" s="25">
        <f t="shared" si="2"/>
        <v>275.4</v>
      </c>
    </row>
    <row r="60" spans="1:7" s="12" customFormat="1" ht="24" customHeight="1">
      <c r="A60" s="20">
        <f>IF(D60&gt;0,ROWS(D$3:D60)-COUNTBLANK(D$3:D60),"")</f>
        <v>48</v>
      </c>
      <c r="B60" s="24" t="s">
        <v>96</v>
      </c>
      <c r="C60" s="27" t="s">
        <v>356</v>
      </c>
      <c r="D60" s="20">
        <v>485</v>
      </c>
      <c r="E60" s="25">
        <f t="shared" si="0"/>
        <v>339.5</v>
      </c>
      <c r="F60" s="25">
        <f t="shared" si="1"/>
        <v>315.25</v>
      </c>
      <c r="G60" s="25">
        <f t="shared" si="2"/>
        <v>291</v>
      </c>
    </row>
    <row r="61" spans="1:7" s="12" customFormat="1" ht="24" customHeight="1">
      <c r="A61" s="20">
        <f>IF(D61&gt;0,ROWS(D$3:D61)-COUNTBLANK(D$3:D61),"")</f>
        <v>49</v>
      </c>
      <c r="B61" s="24" t="s">
        <v>97</v>
      </c>
      <c r="C61" s="27" t="s">
        <v>357</v>
      </c>
      <c r="D61" s="20">
        <v>496</v>
      </c>
      <c r="E61" s="25">
        <f t="shared" si="0"/>
        <v>347.2</v>
      </c>
      <c r="F61" s="25">
        <f t="shared" si="1"/>
        <v>322.40000000000003</v>
      </c>
      <c r="G61" s="25">
        <f t="shared" si="2"/>
        <v>297.59999999999997</v>
      </c>
    </row>
    <row r="62" spans="1:7" s="12" customFormat="1" ht="25.5" customHeight="1">
      <c r="A62" s="20">
        <f>IF(D62&gt;0,ROWS(D$3:D62)-COUNTBLANK(D$3:D62),"")</f>
        <v>50</v>
      </c>
      <c r="B62" s="24" t="s">
        <v>111</v>
      </c>
      <c r="C62" s="27" t="s">
        <v>222</v>
      </c>
      <c r="D62" s="20">
        <v>384</v>
      </c>
      <c r="E62" s="25">
        <f t="shared" si="0"/>
        <v>268.79999999999995</v>
      </c>
      <c r="F62" s="25">
        <f t="shared" si="1"/>
        <v>249.60000000000002</v>
      </c>
      <c r="G62" s="25">
        <f t="shared" si="2"/>
        <v>230.39999999999998</v>
      </c>
    </row>
    <row r="63" spans="1:7" s="12" customFormat="1" ht="24.75" customHeight="1">
      <c r="A63" s="20">
        <f>IF(D63&gt;0,ROWS(D$3:D63)-COUNTBLANK(D$3:D63),"")</f>
        <v>51</v>
      </c>
      <c r="B63" s="24" t="s">
        <v>112</v>
      </c>
      <c r="C63" s="27" t="s">
        <v>223</v>
      </c>
      <c r="D63" s="20">
        <v>397</v>
      </c>
      <c r="E63" s="25">
        <f t="shared" si="0"/>
        <v>277.9</v>
      </c>
      <c r="F63" s="25">
        <f t="shared" si="1"/>
        <v>258.05</v>
      </c>
      <c r="G63" s="25">
        <f t="shared" si="2"/>
        <v>238.2</v>
      </c>
    </row>
    <row r="64" spans="1:7" s="12" customFormat="1" ht="24.75" customHeight="1">
      <c r="A64" s="20">
        <f>IF(D64&gt;0,ROWS(D$3:D64)-COUNTBLANK(D$3:D64),"")</f>
        <v>52</v>
      </c>
      <c r="B64" s="24" t="s">
        <v>113</v>
      </c>
      <c r="C64" s="27" t="s">
        <v>613</v>
      </c>
      <c r="D64" s="20">
        <v>410</v>
      </c>
      <c r="E64" s="25">
        <f t="shared" si="0"/>
        <v>287</v>
      </c>
      <c r="F64" s="25">
        <f t="shared" si="1"/>
        <v>266.5</v>
      </c>
      <c r="G64" s="25">
        <f t="shared" si="2"/>
        <v>246</v>
      </c>
    </row>
    <row r="65" spans="1:7" s="12" customFormat="1" ht="12.75" customHeight="1">
      <c r="A65" s="20">
        <f>IF(D65&gt;0,ROWS(D$3:D65)-COUNTBLANK(D$3:D65),"")</f>
        <v>53</v>
      </c>
      <c r="B65" s="24" t="s">
        <v>600</v>
      </c>
      <c r="C65" s="24" t="s">
        <v>123</v>
      </c>
      <c r="D65" s="20">
        <v>342</v>
      </c>
      <c r="E65" s="25">
        <f t="shared" si="0"/>
        <v>239.39999999999998</v>
      </c>
      <c r="F65" s="25">
        <f t="shared" si="1"/>
        <v>222.3</v>
      </c>
      <c r="G65" s="25">
        <f t="shared" si="2"/>
        <v>205.2</v>
      </c>
    </row>
    <row r="66" spans="1:7" s="12" customFormat="1" ht="13.5" customHeight="1">
      <c r="A66" s="20">
        <f>IF(D66&gt;0,ROWS(D$3:D66)-COUNTBLANK(D$3:D66),"")</f>
        <v>54</v>
      </c>
      <c r="B66" s="24" t="s">
        <v>601</v>
      </c>
      <c r="C66" s="24" t="s">
        <v>124</v>
      </c>
      <c r="D66" s="20">
        <v>355</v>
      </c>
      <c r="E66" s="25">
        <f t="shared" si="0"/>
        <v>248.49999999999997</v>
      </c>
      <c r="F66" s="25">
        <f t="shared" si="1"/>
        <v>230.75</v>
      </c>
      <c r="G66" s="25">
        <f t="shared" si="2"/>
        <v>213</v>
      </c>
    </row>
    <row r="67" spans="1:7" s="12" customFormat="1" ht="25.5">
      <c r="A67" s="20">
        <f>IF(D67&gt;0,ROWS(D$3:D67)-COUNTBLANK(D$3:D67),"")</f>
        <v>55</v>
      </c>
      <c r="B67" s="24" t="s">
        <v>602</v>
      </c>
      <c r="C67" s="24" t="s">
        <v>98</v>
      </c>
      <c r="D67" s="20">
        <v>378</v>
      </c>
      <c r="E67" s="25">
        <f t="shared" si="0"/>
        <v>264.59999999999997</v>
      </c>
      <c r="F67" s="25">
        <f t="shared" si="1"/>
        <v>245.70000000000002</v>
      </c>
      <c r="G67" s="25">
        <f t="shared" si="2"/>
        <v>226.79999999999998</v>
      </c>
    </row>
    <row r="68" spans="1:7" s="12" customFormat="1" ht="25.5">
      <c r="A68" s="20">
        <f>IF(D68&gt;0,ROWS(D$3:D68)-COUNTBLANK(D$3:D68),"")</f>
        <v>56</v>
      </c>
      <c r="B68" s="24" t="s">
        <v>603</v>
      </c>
      <c r="C68" s="24" t="s">
        <v>99</v>
      </c>
      <c r="D68" s="20">
        <v>393</v>
      </c>
      <c r="E68" s="25">
        <f t="shared" si="0"/>
        <v>275.09999999999997</v>
      </c>
      <c r="F68" s="25">
        <f t="shared" si="1"/>
        <v>255.45000000000002</v>
      </c>
      <c r="G68" s="25">
        <f t="shared" si="2"/>
        <v>235.79999999999998</v>
      </c>
    </row>
    <row r="69" spans="1:7" s="12" customFormat="1" ht="25.5">
      <c r="A69" s="20">
        <f>IF(D69&gt;0,ROWS(D$3:D69)-COUNTBLANK(D$3:D69),"")</f>
        <v>57</v>
      </c>
      <c r="B69" s="24" t="s">
        <v>604</v>
      </c>
      <c r="C69" s="24" t="s">
        <v>125</v>
      </c>
      <c r="D69" s="20">
        <v>355</v>
      </c>
      <c r="E69" s="25">
        <f aca="true" t="shared" si="3" ref="E69:E132">D69*0.7</f>
        <v>248.49999999999997</v>
      </c>
      <c r="F69" s="25">
        <f aca="true" t="shared" si="4" ref="F69:F132">D69*0.65</f>
        <v>230.75</v>
      </c>
      <c r="G69" s="25">
        <f aca="true" t="shared" si="5" ref="G69:G132">D69*0.6</f>
        <v>213</v>
      </c>
    </row>
    <row r="70" spans="1:7" s="12" customFormat="1" ht="24" customHeight="1">
      <c r="A70" s="20">
        <f>IF(D70&gt;0,ROWS(D$3:D70)-COUNTBLANK(D$3:D70),"")</f>
        <v>58</v>
      </c>
      <c r="B70" s="24" t="s">
        <v>605</v>
      </c>
      <c r="C70" s="24" t="s">
        <v>126</v>
      </c>
      <c r="D70" s="20">
        <v>368</v>
      </c>
      <c r="E70" s="25">
        <f t="shared" si="3"/>
        <v>257.59999999999997</v>
      </c>
      <c r="F70" s="25">
        <f t="shared" si="4"/>
        <v>239.20000000000002</v>
      </c>
      <c r="G70" s="25">
        <f t="shared" si="5"/>
        <v>220.79999999999998</v>
      </c>
    </row>
    <row r="71" spans="1:7" s="12" customFormat="1" ht="25.5">
      <c r="A71" s="20">
        <f>IF(D71&gt;0,ROWS(D$3:D71)-COUNTBLANK(D$3:D71),"")</f>
        <v>59</v>
      </c>
      <c r="B71" s="24" t="s">
        <v>35</v>
      </c>
      <c r="C71" s="24" t="s">
        <v>358</v>
      </c>
      <c r="D71" s="20">
        <v>459</v>
      </c>
      <c r="E71" s="25">
        <f t="shared" si="3"/>
        <v>321.29999999999995</v>
      </c>
      <c r="F71" s="25">
        <f t="shared" si="4"/>
        <v>298.35</v>
      </c>
      <c r="G71" s="25">
        <f t="shared" si="5"/>
        <v>275.4</v>
      </c>
    </row>
    <row r="72" spans="1:7" s="12" customFormat="1" ht="24" customHeight="1">
      <c r="A72" s="20">
        <f>IF(D72&gt;0,ROWS(D$3:D72)-COUNTBLANK(D$3:D72),"")</f>
        <v>60</v>
      </c>
      <c r="B72" s="24" t="s">
        <v>36</v>
      </c>
      <c r="C72" s="24" t="s">
        <v>359</v>
      </c>
      <c r="D72" s="20">
        <v>459</v>
      </c>
      <c r="E72" s="25">
        <f t="shared" si="3"/>
        <v>321.29999999999995</v>
      </c>
      <c r="F72" s="25">
        <f t="shared" si="4"/>
        <v>298.35</v>
      </c>
      <c r="G72" s="25">
        <f t="shared" si="5"/>
        <v>275.4</v>
      </c>
    </row>
    <row r="73" spans="1:7" s="5" customFormat="1" ht="12.75">
      <c r="A73" s="20">
        <f>IF(D73&gt;0,ROWS(D$3:D73)-COUNTBLANK(D$3:D73),"")</f>
      </c>
      <c r="B73" s="21"/>
      <c r="C73" s="26" t="s">
        <v>523</v>
      </c>
      <c r="D73" s="20"/>
      <c r="E73" s="25">
        <f t="shared" si="3"/>
        <v>0</v>
      </c>
      <c r="F73" s="25">
        <f t="shared" si="4"/>
        <v>0</v>
      </c>
      <c r="G73" s="25">
        <f t="shared" si="5"/>
        <v>0</v>
      </c>
    </row>
    <row r="74" spans="1:7" s="12" customFormat="1" ht="12.75">
      <c r="A74" s="20">
        <f>IF(D74&gt;0,ROWS(D$3:D74)-COUNTBLANK(D$3:D74),"")</f>
        <v>61</v>
      </c>
      <c r="B74" s="24">
        <v>311</v>
      </c>
      <c r="C74" s="24" t="s">
        <v>457</v>
      </c>
      <c r="D74" s="20">
        <v>23</v>
      </c>
      <c r="E74" s="25">
        <f t="shared" si="3"/>
        <v>16.099999999999998</v>
      </c>
      <c r="F74" s="25">
        <f t="shared" si="4"/>
        <v>14.950000000000001</v>
      </c>
      <c r="G74" s="25">
        <f t="shared" si="5"/>
        <v>13.799999999999999</v>
      </c>
    </row>
    <row r="75" spans="1:7" s="12" customFormat="1" ht="12.75">
      <c r="A75" s="20">
        <f>IF(D75&gt;0,ROWS(D$3:D75)-COUNTBLANK(D$3:D75),"")</f>
        <v>62</v>
      </c>
      <c r="B75" s="24">
        <v>320</v>
      </c>
      <c r="C75" s="24" t="s">
        <v>129</v>
      </c>
      <c r="D75" s="20">
        <v>57</v>
      </c>
      <c r="E75" s="25">
        <f t="shared" si="3"/>
        <v>39.9</v>
      </c>
      <c r="F75" s="25">
        <f t="shared" si="4"/>
        <v>37.050000000000004</v>
      </c>
      <c r="G75" s="25">
        <f t="shared" si="5"/>
        <v>34.199999999999996</v>
      </c>
    </row>
    <row r="76" spans="1:7" s="13" customFormat="1" ht="12.75">
      <c r="A76" s="20">
        <f>IF(D76&gt;0,ROWS(D$3:D76)-COUNTBLANK(D$3:D76),"")</f>
        <v>63</v>
      </c>
      <c r="B76" s="24">
        <v>326</v>
      </c>
      <c r="C76" s="24" t="s">
        <v>644</v>
      </c>
      <c r="D76" s="20">
        <v>19</v>
      </c>
      <c r="E76" s="25">
        <f t="shared" si="3"/>
        <v>13.299999999999999</v>
      </c>
      <c r="F76" s="25">
        <f t="shared" si="4"/>
        <v>12.35</v>
      </c>
      <c r="G76" s="25">
        <f t="shared" si="5"/>
        <v>11.4</v>
      </c>
    </row>
    <row r="77" spans="1:7" s="13" customFormat="1" ht="12.75">
      <c r="A77" s="20">
        <f>IF(D77&gt;0,ROWS(D$3:D77)-COUNTBLANK(D$3:D77),"")</f>
        <v>64</v>
      </c>
      <c r="B77" s="24" t="s">
        <v>524</v>
      </c>
      <c r="C77" s="24" t="s">
        <v>525</v>
      </c>
      <c r="D77" s="20">
        <v>166</v>
      </c>
      <c r="E77" s="25">
        <f t="shared" si="3"/>
        <v>116.19999999999999</v>
      </c>
      <c r="F77" s="25">
        <f t="shared" si="4"/>
        <v>107.9</v>
      </c>
      <c r="G77" s="25">
        <f t="shared" si="5"/>
        <v>99.6</v>
      </c>
    </row>
    <row r="78" spans="1:7" s="13" customFormat="1" ht="12.75">
      <c r="A78" s="20">
        <f>IF(D78&gt;0,ROWS(D$3:D78)-COUNTBLANK(D$3:D78),"")</f>
        <v>65</v>
      </c>
      <c r="B78" s="24" t="s">
        <v>335</v>
      </c>
      <c r="C78" s="24" t="s">
        <v>336</v>
      </c>
      <c r="D78" s="20">
        <v>9</v>
      </c>
      <c r="E78" s="25">
        <f t="shared" si="3"/>
        <v>6.3</v>
      </c>
      <c r="F78" s="25">
        <f t="shared" si="4"/>
        <v>5.8500000000000005</v>
      </c>
      <c r="G78" s="25">
        <f t="shared" si="5"/>
        <v>5.3999999999999995</v>
      </c>
    </row>
    <row r="79" spans="1:7" s="13" customFormat="1" ht="12.75">
      <c r="A79" s="20">
        <f>IF(D79&gt;0,ROWS(D$3:D79)-COUNTBLANK(D$3:D79),"")</f>
        <v>66</v>
      </c>
      <c r="B79" s="24" t="s">
        <v>645</v>
      </c>
      <c r="C79" s="24" t="s">
        <v>646</v>
      </c>
      <c r="D79" s="20">
        <v>26</v>
      </c>
      <c r="E79" s="25">
        <f t="shared" si="3"/>
        <v>18.2</v>
      </c>
      <c r="F79" s="25">
        <f t="shared" si="4"/>
        <v>16.900000000000002</v>
      </c>
      <c r="G79" s="25">
        <f t="shared" si="5"/>
        <v>15.6</v>
      </c>
    </row>
    <row r="80" spans="1:7" s="13" customFormat="1" ht="25.5">
      <c r="A80" s="20">
        <f>IF(D80&gt;0,ROWS(D$3:D80)-COUNTBLANK(D$3:D80),"")</f>
        <v>67</v>
      </c>
      <c r="B80" s="24" t="s">
        <v>526</v>
      </c>
      <c r="C80" s="24" t="s">
        <v>647</v>
      </c>
      <c r="D80" s="20">
        <v>25</v>
      </c>
      <c r="E80" s="25">
        <f t="shared" si="3"/>
        <v>17.5</v>
      </c>
      <c r="F80" s="25">
        <f t="shared" si="4"/>
        <v>16.25</v>
      </c>
      <c r="G80" s="25">
        <f t="shared" si="5"/>
        <v>15</v>
      </c>
    </row>
    <row r="81" spans="1:7" s="13" customFormat="1" ht="25.5">
      <c r="A81" s="20">
        <f>IF(D81&gt;0,ROWS(D$3:D81)-COUNTBLANK(D$3:D81),"")</f>
        <v>68</v>
      </c>
      <c r="B81" s="24">
        <v>376</v>
      </c>
      <c r="C81" s="24" t="s">
        <v>648</v>
      </c>
      <c r="D81" s="20">
        <v>23</v>
      </c>
      <c r="E81" s="25">
        <f t="shared" si="3"/>
        <v>16.099999999999998</v>
      </c>
      <c r="F81" s="25">
        <f t="shared" si="4"/>
        <v>14.950000000000001</v>
      </c>
      <c r="G81" s="25">
        <f t="shared" si="5"/>
        <v>13.799999999999999</v>
      </c>
    </row>
    <row r="82" spans="1:7" s="13" customFormat="1" ht="12.75">
      <c r="A82" s="20">
        <f>IF(D82&gt;0,ROWS(D$3:D82)-COUNTBLANK(D$3:D82),"")</f>
        <v>69</v>
      </c>
      <c r="B82" s="24" t="s">
        <v>128</v>
      </c>
      <c r="C82" s="24" t="s">
        <v>130</v>
      </c>
      <c r="D82" s="20">
        <v>19</v>
      </c>
      <c r="E82" s="25">
        <f t="shared" si="3"/>
        <v>13.299999999999999</v>
      </c>
      <c r="F82" s="25">
        <f t="shared" si="4"/>
        <v>12.35</v>
      </c>
      <c r="G82" s="25">
        <f t="shared" si="5"/>
        <v>11.4</v>
      </c>
    </row>
    <row r="83" spans="1:7" s="13" customFormat="1" ht="12.75">
      <c r="A83" s="20">
        <f>IF(D83&gt;0,ROWS(D$3:D83)-COUNTBLANK(D$3:D83),"")</f>
        <v>70</v>
      </c>
      <c r="B83" s="24" t="s">
        <v>527</v>
      </c>
      <c r="C83" s="24" t="s">
        <v>485</v>
      </c>
      <c r="D83" s="20">
        <v>40</v>
      </c>
      <c r="E83" s="25">
        <f t="shared" si="3"/>
        <v>28</v>
      </c>
      <c r="F83" s="25">
        <f t="shared" si="4"/>
        <v>26</v>
      </c>
      <c r="G83" s="25">
        <f t="shared" si="5"/>
        <v>24</v>
      </c>
    </row>
    <row r="84" spans="1:7" s="13" customFormat="1" ht="12.75">
      <c r="A84" s="20">
        <f>IF(D84&gt;0,ROWS(D$3:D84)-COUNTBLANK(D$3:D84),"")</f>
        <v>71</v>
      </c>
      <c r="B84" s="24" t="s">
        <v>397</v>
      </c>
      <c r="C84" s="24" t="s">
        <v>398</v>
      </c>
      <c r="D84" s="20">
        <v>20</v>
      </c>
      <c r="E84" s="25">
        <f t="shared" si="3"/>
        <v>14</v>
      </c>
      <c r="F84" s="25">
        <f t="shared" si="4"/>
        <v>13</v>
      </c>
      <c r="G84" s="25">
        <f t="shared" si="5"/>
        <v>12</v>
      </c>
    </row>
    <row r="85" spans="1:7" s="13" customFormat="1" ht="12.75">
      <c r="A85" s="20">
        <f>IF(D85&gt;0,ROWS(D$3:D85)-COUNTBLANK(D$3:D85),"")</f>
        <v>72</v>
      </c>
      <c r="B85" s="24" t="s">
        <v>719</v>
      </c>
      <c r="C85" s="24" t="s">
        <v>720</v>
      </c>
      <c r="D85" s="20">
        <v>33</v>
      </c>
      <c r="E85" s="25">
        <f t="shared" si="3"/>
        <v>23.099999999999998</v>
      </c>
      <c r="F85" s="25">
        <f t="shared" si="4"/>
        <v>21.45</v>
      </c>
      <c r="G85" s="25">
        <f t="shared" si="5"/>
        <v>19.8</v>
      </c>
    </row>
    <row r="86" spans="1:7" s="13" customFormat="1" ht="12.75">
      <c r="A86" s="20">
        <f>IF(D86&gt;0,ROWS(D$3:D86)-COUNTBLANK(D$3:D86),"")</f>
        <v>73</v>
      </c>
      <c r="B86" s="24" t="s">
        <v>721</v>
      </c>
      <c r="C86" s="24" t="s">
        <v>722</v>
      </c>
      <c r="D86" s="20">
        <v>25</v>
      </c>
      <c r="E86" s="25">
        <f t="shared" si="3"/>
        <v>17.5</v>
      </c>
      <c r="F86" s="25">
        <f t="shared" si="4"/>
        <v>16.25</v>
      </c>
      <c r="G86" s="25">
        <f t="shared" si="5"/>
        <v>15</v>
      </c>
    </row>
    <row r="87" spans="1:7" s="13" customFormat="1" ht="12.75">
      <c r="A87" s="20">
        <f>IF(D87&gt;0,ROWS(D$3:D87)-COUNTBLANK(D$3:D87),"")</f>
        <v>74</v>
      </c>
      <c r="B87" s="24" t="s">
        <v>723</v>
      </c>
      <c r="C87" s="24" t="s">
        <v>724</v>
      </c>
      <c r="D87" s="20">
        <v>25</v>
      </c>
      <c r="E87" s="25">
        <f t="shared" si="3"/>
        <v>17.5</v>
      </c>
      <c r="F87" s="25">
        <f t="shared" si="4"/>
        <v>16.25</v>
      </c>
      <c r="G87" s="25">
        <f t="shared" si="5"/>
        <v>15</v>
      </c>
    </row>
    <row r="88" spans="1:7" s="13" customFormat="1" ht="12.75">
      <c r="A88" s="20">
        <f>IF(D88&gt;0,ROWS(D$3:D88)-COUNTBLANK(D$3:D88),"")</f>
        <v>75</v>
      </c>
      <c r="B88" s="24" t="s">
        <v>399</v>
      </c>
      <c r="C88" s="24" t="s">
        <v>400</v>
      </c>
      <c r="D88" s="20">
        <v>16</v>
      </c>
      <c r="E88" s="25">
        <f t="shared" si="3"/>
        <v>11.2</v>
      </c>
      <c r="F88" s="25">
        <f t="shared" si="4"/>
        <v>10.4</v>
      </c>
      <c r="G88" s="25">
        <f t="shared" si="5"/>
        <v>9.6</v>
      </c>
    </row>
    <row r="89" spans="1:7" s="13" customFormat="1" ht="12.75">
      <c r="A89" s="20">
        <f>IF(D89&gt;0,ROWS(D$3:D89)-COUNTBLANK(D$3:D89),"")</f>
        <v>76</v>
      </c>
      <c r="B89" s="24" t="s">
        <v>401</v>
      </c>
      <c r="C89" s="24" t="s">
        <v>402</v>
      </c>
      <c r="D89" s="20">
        <v>38</v>
      </c>
      <c r="E89" s="25">
        <f t="shared" si="3"/>
        <v>26.599999999999998</v>
      </c>
      <c r="F89" s="25">
        <f t="shared" si="4"/>
        <v>24.7</v>
      </c>
      <c r="G89" s="25">
        <f t="shared" si="5"/>
        <v>22.8</v>
      </c>
    </row>
    <row r="90" spans="1:7" s="13" customFormat="1" ht="12.75">
      <c r="A90" s="20">
        <f>IF(D90&gt;0,ROWS(D$3:D90)-COUNTBLANK(D$3:D90),"")</f>
        <v>77</v>
      </c>
      <c r="B90" s="24" t="s">
        <v>403</v>
      </c>
      <c r="C90" s="24" t="s">
        <v>404</v>
      </c>
      <c r="D90" s="20">
        <v>14</v>
      </c>
      <c r="E90" s="25">
        <f t="shared" si="3"/>
        <v>9.799999999999999</v>
      </c>
      <c r="F90" s="25">
        <f t="shared" si="4"/>
        <v>9.1</v>
      </c>
      <c r="G90" s="25">
        <f t="shared" si="5"/>
        <v>8.4</v>
      </c>
    </row>
    <row r="91" spans="1:7" s="13" customFormat="1" ht="12.75">
      <c r="A91" s="20">
        <f>IF(D91&gt;0,ROWS(D$3:D91)-COUNTBLANK(D$3:D91),"")</f>
        <v>78</v>
      </c>
      <c r="B91" s="24" t="s">
        <v>405</v>
      </c>
      <c r="C91" s="24" t="s">
        <v>456</v>
      </c>
      <c r="D91" s="20">
        <v>16</v>
      </c>
      <c r="E91" s="25">
        <f t="shared" si="3"/>
        <v>11.2</v>
      </c>
      <c r="F91" s="25">
        <f t="shared" si="4"/>
        <v>10.4</v>
      </c>
      <c r="G91" s="25">
        <f t="shared" si="5"/>
        <v>9.6</v>
      </c>
    </row>
    <row r="92" spans="1:7" s="13" customFormat="1" ht="12.75">
      <c r="A92" s="20">
        <f>IF(D92&gt;0,ROWS(D$3:D92)-COUNTBLANK(D$3:D92),"")</f>
        <v>79</v>
      </c>
      <c r="B92" s="24" t="s">
        <v>406</v>
      </c>
      <c r="C92" s="24" t="s">
        <v>407</v>
      </c>
      <c r="D92" s="20">
        <v>16</v>
      </c>
      <c r="E92" s="25">
        <f t="shared" si="3"/>
        <v>11.2</v>
      </c>
      <c r="F92" s="25">
        <f t="shared" si="4"/>
        <v>10.4</v>
      </c>
      <c r="G92" s="25">
        <f t="shared" si="5"/>
        <v>9.6</v>
      </c>
    </row>
    <row r="93" spans="1:7" s="13" customFormat="1" ht="12.75">
      <c r="A93" s="20">
        <f>IF(D93&gt;0,ROWS(D$3:D93)-COUNTBLANK(D$3:D93),"")</f>
        <v>80</v>
      </c>
      <c r="B93" s="24" t="s">
        <v>408</v>
      </c>
      <c r="C93" s="24" t="s">
        <v>409</v>
      </c>
      <c r="D93" s="20">
        <v>16</v>
      </c>
      <c r="E93" s="25">
        <f t="shared" si="3"/>
        <v>11.2</v>
      </c>
      <c r="F93" s="25">
        <f t="shared" si="4"/>
        <v>10.4</v>
      </c>
      <c r="G93" s="25">
        <f t="shared" si="5"/>
        <v>9.6</v>
      </c>
    </row>
    <row r="94" spans="1:7" s="13" customFormat="1" ht="12.75">
      <c r="A94" s="20">
        <f>IF(D94&gt;0,ROWS(D$3:D94)-COUNTBLANK(D$3:D94),"")</f>
        <v>81</v>
      </c>
      <c r="B94" s="24" t="s">
        <v>410</v>
      </c>
      <c r="C94" s="24" t="s">
        <v>411</v>
      </c>
      <c r="D94" s="20">
        <v>16</v>
      </c>
      <c r="E94" s="25">
        <f t="shared" si="3"/>
        <v>11.2</v>
      </c>
      <c r="F94" s="25">
        <f t="shared" si="4"/>
        <v>10.4</v>
      </c>
      <c r="G94" s="25">
        <f t="shared" si="5"/>
        <v>9.6</v>
      </c>
    </row>
    <row r="95" spans="1:7" s="13" customFormat="1" ht="12.75">
      <c r="A95" s="20">
        <f>IF(D95&gt;0,ROWS(D$3:D95)-COUNTBLANK(D$3:D95),"")</f>
        <v>82</v>
      </c>
      <c r="B95" s="24" t="s">
        <v>210</v>
      </c>
      <c r="C95" s="24" t="s">
        <v>211</v>
      </c>
      <c r="D95" s="20">
        <v>115</v>
      </c>
      <c r="E95" s="25">
        <f t="shared" si="3"/>
        <v>80.5</v>
      </c>
      <c r="F95" s="25">
        <f t="shared" si="4"/>
        <v>74.75</v>
      </c>
      <c r="G95" s="25">
        <f t="shared" si="5"/>
        <v>69</v>
      </c>
    </row>
    <row r="96" spans="1:7" s="6" customFormat="1" ht="38.25">
      <c r="A96" s="20">
        <f>IF(D96&gt;0,ROWS(D$3:D96)-COUNTBLANK(D$3:D96),"")</f>
      </c>
      <c r="B96" s="29"/>
      <c r="C96" s="22" t="s">
        <v>725</v>
      </c>
      <c r="D96" s="20"/>
      <c r="E96" s="25">
        <f t="shared" si="3"/>
        <v>0</v>
      </c>
      <c r="F96" s="25">
        <f t="shared" si="4"/>
        <v>0</v>
      </c>
      <c r="G96" s="25">
        <f t="shared" si="5"/>
        <v>0</v>
      </c>
    </row>
    <row r="97" spans="1:7" s="13" customFormat="1" ht="25.5">
      <c r="A97" s="20">
        <f>IF(D97&gt;0,ROWS(D$3:D97)-COUNTBLANK(D$3:D97),"")</f>
        <v>83</v>
      </c>
      <c r="B97" s="24" t="s">
        <v>177</v>
      </c>
      <c r="C97" s="24" t="s">
        <v>178</v>
      </c>
      <c r="D97" s="20">
        <v>403</v>
      </c>
      <c r="E97" s="25">
        <f t="shared" si="3"/>
        <v>282.09999999999997</v>
      </c>
      <c r="F97" s="25">
        <f t="shared" si="4"/>
        <v>261.95</v>
      </c>
      <c r="G97" s="25">
        <f t="shared" si="5"/>
        <v>241.79999999999998</v>
      </c>
    </row>
    <row r="98" spans="1:7" s="13" customFormat="1" ht="25.5">
      <c r="A98" s="20">
        <f>IF(D98&gt;0,ROWS(D$3:D98)-COUNTBLANK(D$3:D98),"")</f>
        <v>84</v>
      </c>
      <c r="B98" s="24" t="s">
        <v>179</v>
      </c>
      <c r="C98" s="24" t="s">
        <v>180</v>
      </c>
      <c r="D98" s="20">
        <v>403</v>
      </c>
      <c r="E98" s="25">
        <f t="shared" si="3"/>
        <v>282.09999999999997</v>
      </c>
      <c r="F98" s="25">
        <f t="shared" si="4"/>
        <v>261.95</v>
      </c>
      <c r="G98" s="25">
        <f t="shared" si="5"/>
        <v>241.79999999999998</v>
      </c>
    </row>
    <row r="99" spans="1:7" s="13" customFormat="1" ht="12.75">
      <c r="A99" s="20">
        <f>IF(D99&gt;0,ROWS(D$3:D99)-COUNTBLANK(D$3:D99),"")</f>
        <v>85</v>
      </c>
      <c r="B99" s="24" t="s">
        <v>181</v>
      </c>
      <c r="C99" s="24" t="s">
        <v>182</v>
      </c>
      <c r="D99" s="20">
        <v>413</v>
      </c>
      <c r="E99" s="25">
        <f t="shared" si="3"/>
        <v>289.09999999999997</v>
      </c>
      <c r="F99" s="25">
        <f t="shared" si="4"/>
        <v>268.45</v>
      </c>
      <c r="G99" s="25">
        <f t="shared" si="5"/>
        <v>247.79999999999998</v>
      </c>
    </row>
    <row r="100" spans="1:7" s="6" customFormat="1" ht="38.25">
      <c r="A100" s="20">
        <f>IF(D100&gt;0,ROWS(D$3:D100)-COUNTBLANK(D$3:D100),"")</f>
      </c>
      <c r="B100" s="29"/>
      <c r="C100" s="22" t="s">
        <v>726</v>
      </c>
      <c r="D100" s="20"/>
      <c r="E100" s="25">
        <f t="shared" si="3"/>
        <v>0</v>
      </c>
      <c r="F100" s="25">
        <f t="shared" si="4"/>
        <v>0</v>
      </c>
      <c r="G100" s="25">
        <f t="shared" si="5"/>
        <v>0</v>
      </c>
    </row>
    <row r="101" spans="1:7" s="13" customFormat="1" ht="12.75">
      <c r="A101" s="20">
        <f>IF(D101&gt;0,ROWS(D$3:D101)-COUNTBLANK(D$3:D101),"")</f>
        <v>86</v>
      </c>
      <c r="B101" s="24" t="s">
        <v>183</v>
      </c>
      <c r="C101" s="24" t="s">
        <v>184</v>
      </c>
      <c r="D101" s="20">
        <v>253</v>
      </c>
      <c r="E101" s="25">
        <f t="shared" si="3"/>
        <v>177.1</v>
      </c>
      <c r="F101" s="25">
        <f t="shared" si="4"/>
        <v>164.45000000000002</v>
      </c>
      <c r="G101" s="25">
        <f t="shared" si="5"/>
        <v>151.79999999999998</v>
      </c>
    </row>
    <row r="102" spans="1:7" s="13" customFormat="1" ht="12.75">
      <c r="A102" s="20">
        <f>IF(D102&gt;0,ROWS(D$3:D102)-COUNTBLANK(D$3:D102),"")</f>
        <v>87</v>
      </c>
      <c r="B102" s="24" t="s">
        <v>185</v>
      </c>
      <c r="C102" s="24" t="s">
        <v>186</v>
      </c>
      <c r="D102" s="20">
        <v>156</v>
      </c>
      <c r="E102" s="25">
        <f t="shared" si="3"/>
        <v>109.19999999999999</v>
      </c>
      <c r="F102" s="25">
        <f t="shared" si="4"/>
        <v>101.4</v>
      </c>
      <c r="G102" s="25">
        <f t="shared" si="5"/>
        <v>93.6</v>
      </c>
    </row>
    <row r="103" spans="1:7" s="13" customFormat="1" ht="12.75">
      <c r="A103" s="20">
        <f>IF(D103&gt;0,ROWS(D$3:D103)-COUNTBLANK(D$3:D103),"")</f>
        <v>88</v>
      </c>
      <c r="B103" s="24" t="s">
        <v>187</v>
      </c>
      <c r="C103" s="24" t="s">
        <v>188</v>
      </c>
      <c r="D103" s="20">
        <v>138</v>
      </c>
      <c r="E103" s="25">
        <f t="shared" si="3"/>
        <v>96.6</v>
      </c>
      <c r="F103" s="25">
        <f t="shared" si="4"/>
        <v>89.7</v>
      </c>
      <c r="G103" s="25">
        <f t="shared" si="5"/>
        <v>82.8</v>
      </c>
    </row>
    <row r="104" spans="1:7" s="6" customFormat="1" ht="25.5">
      <c r="A104" s="20">
        <f>IF(D104&gt;0,ROWS(D$3:D104)-COUNTBLANK(D$3:D104),"")</f>
      </c>
      <c r="B104" s="21"/>
      <c r="C104" s="22" t="s">
        <v>189</v>
      </c>
      <c r="D104" s="20"/>
      <c r="E104" s="25">
        <f t="shared" si="3"/>
        <v>0</v>
      </c>
      <c r="F104" s="25">
        <f t="shared" si="4"/>
        <v>0</v>
      </c>
      <c r="G104" s="25">
        <f t="shared" si="5"/>
        <v>0</v>
      </c>
    </row>
    <row r="105" spans="1:7" s="13" customFormat="1" ht="12.75">
      <c r="A105" s="20">
        <f>IF(D105&gt;0,ROWS(D$3:D105)-COUNTBLANK(D$3:D105),"")</f>
        <v>89</v>
      </c>
      <c r="B105" s="24" t="s">
        <v>78</v>
      </c>
      <c r="C105" s="24" t="s">
        <v>83</v>
      </c>
      <c r="D105" s="20">
        <v>639</v>
      </c>
      <c r="E105" s="25">
        <f t="shared" si="3"/>
        <v>447.29999999999995</v>
      </c>
      <c r="F105" s="25">
        <f t="shared" si="4"/>
        <v>415.35</v>
      </c>
      <c r="G105" s="25">
        <f t="shared" si="5"/>
        <v>383.4</v>
      </c>
    </row>
    <row r="106" spans="1:7" s="13" customFormat="1" ht="12.75">
      <c r="A106" s="20">
        <f>IF(D106&gt;0,ROWS(D$3:D106)-COUNTBLANK(D$3:D106),"")</f>
        <v>90</v>
      </c>
      <c r="B106" s="24" t="s">
        <v>79</v>
      </c>
      <c r="C106" s="24" t="s">
        <v>84</v>
      </c>
      <c r="D106" s="20">
        <v>683</v>
      </c>
      <c r="E106" s="25">
        <f t="shared" si="3"/>
        <v>478.09999999999997</v>
      </c>
      <c r="F106" s="25">
        <f t="shared" si="4"/>
        <v>443.95</v>
      </c>
      <c r="G106" s="25">
        <f t="shared" si="5"/>
        <v>409.8</v>
      </c>
    </row>
    <row r="107" spans="1:7" s="13" customFormat="1" ht="25.5">
      <c r="A107" s="20">
        <f>IF(D107&gt;0,ROWS(D$3:D107)-COUNTBLANK(D$3:D107),"")</f>
        <v>91</v>
      </c>
      <c r="B107" s="24" t="s">
        <v>80</v>
      </c>
      <c r="C107" s="24" t="s">
        <v>85</v>
      </c>
      <c r="D107" s="20">
        <v>704</v>
      </c>
      <c r="E107" s="25">
        <f t="shared" si="3"/>
        <v>492.79999999999995</v>
      </c>
      <c r="F107" s="25">
        <f t="shared" si="4"/>
        <v>457.6</v>
      </c>
      <c r="G107" s="25">
        <f t="shared" si="5"/>
        <v>422.4</v>
      </c>
    </row>
    <row r="108" spans="1:7" s="13" customFormat="1" ht="25.5">
      <c r="A108" s="20">
        <f>IF(D108&gt;0,ROWS(D$3:D108)-COUNTBLANK(D$3:D108),"")</f>
        <v>92</v>
      </c>
      <c r="B108" s="24" t="s">
        <v>693</v>
      </c>
      <c r="C108" s="24" t="s">
        <v>692</v>
      </c>
      <c r="D108" s="20">
        <v>741</v>
      </c>
      <c r="E108" s="25">
        <f t="shared" si="3"/>
        <v>518.6999999999999</v>
      </c>
      <c r="F108" s="25">
        <f t="shared" si="4"/>
        <v>481.65000000000003</v>
      </c>
      <c r="G108" s="25">
        <f t="shared" si="5"/>
        <v>444.59999999999997</v>
      </c>
    </row>
    <row r="109" spans="1:7" s="13" customFormat="1" ht="12.75">
      <c r="A109" s="20">
        <f>IF(D109&gt;0,ROWS(D$3:D109)-COUNTBLANK(D$3:D109),"")</f>
        <v>93</v>
      </c>
      <c r="B109" s="24" t="s">
        <v>81</v>
      </c>
      <c r="C109" s="24" t="s">
        <v>450</v>
      </c>
      <c r="D109" s="20">
        <v>617</v>
      </c>
      <c r="E109" s="25">
        <f t="shared" si="3"/>
        <v>431.9</v>
      </c>
      <c r="F109" s="25">
        <f t="shared" si="4"/>
        <v>401.05</v>
      </c>
      <c r="G109" s="25">
        <f t="shared" si="5"/>
        <v>370.2</v>
      </c>
    </row>
    <row r="110" spans="1:7" s="13" customFormat="1" ht="25.5">
      <c r="A110" s="20">
        <f>IF(D110&gt;0,ROWS(D$3:D110)-COUNTBLANK(D$3:D110),"")</f>
        <v>94</v>
      </c>
      <c r="B110" s="24" t="s">
        <v>82</v>
      </c>
      <c r="C110" s="24" t="s">
        <v>451</v>
      </c>
      <c r="D110" s="20">
        <v>639</v>
      </c>
      <c r="E110" s="25">
        <f t="shared" si="3"/>
        <v>447.29999999999995</v>
      </c>
      <c r="F110" s="25">
        <f t="shared" si="4"/>
        <v>415.35</v>
      </c>
      <c r="G110" s="25">
        <f t="shared" si="5"/>
        <v>383.4</v>
      </c>
    </row>
    <row r="111" spans="1:7" s="6" customFormat="1" ht="25.5">
      <c r="A111" s="20">
        <f>IF(D111&gt;0,ROWS(D$3:D111)-COUNTBLANK(D$3:D111),"")</f>
      </c>
      <c r="B111" s="21"/>
      <c r="C111" s="22" t="s">
        <v>549</v>
      </c>
      <c r="D111" s="20"/>
      <c r="E111" s="25">
        <f t="shared" si="3"/>
        <v>0</v>
      </c>
      <c r="F111" s="25">
        <f t="shared" si="4"/>
        <v>0</v>
      </c>
      <c r="G111" s="25">
        <f t="shared" si="5"/>
        <v>0</v>
      </c>
    </row>
    <row r="112" spans="1:7" s="13" customFormat="1" ht="12.75">
      <c r="A112" s="20">
        <f>IF(D112&gt;0,ROWS(D$3:D112)-COUNTBLANK(D$3:D112),"")</f>
        <v>95</v>
      </c>
      <c r="B112" s="24" t="s">
        <v>86</v>
      </c>
      <c r="C112" s="24" t="s">
        <v>87</v>
      </c>
      <c r="D112" s="20">
        <v>253</v>
      </c>
      <c r="E112" s="25">
        <f t="shared" si="3"/>
        <v>177.1</v>
      </c>
      <c r="F112" s="25">
        <f t="shared" si="4"/>
        <v>164.45000000000002</v>
      </c>
      <c r="G112" s="25">
        <f t="shared" si="5"/>
        <v>151.79999999999998</v>
      </c>
    </row>
    <row r="113" spans="1:7" s="13" customFormat="1" ht="12.75">
      <c r="A113" s="20">
        <f>IF(D113&gt;0,ROWS(D$3:D113)-COUNTBLANK(D$3:D113),"")</f>
        <v>96</v>
      </c>
      <c r="B113" s="24" t="s">
        <v>89</v>
      </c>
      <c r="C113" s="24" t="s">
        <v>88</v>
      </c>
      <c r="D113" s="20">
        <v>305</v>
      </c>
      <c r="E113" s="25">
        <f t="shared" si="3"/>
        <v>213.5</v>
      </c>
      <c r="F113" s="25">
        <f t="shared" si="4"/>
        <v>198.25</v>
      </c>
      <c r="G113" s="25">
        <f t="shared" si="5"/>
        <v>183</v>
      </c>
    </row>
    <row r="114" spans="1:7" s="13" customFormat="1" ht="12.75">
      <c r="A114" s="20">
        <f>IF(D114&gt;0,ROWS(D$3:D114)-COUNTBLANK(D$3:D114),"")</f>
        <v>97</v>
      </c>
      <c r="B114" s="24" t="s">
        <v>131</v>
      </c>
      <c r="C114" s="24" t="s">
        <v>132</v>
      </c>
      <c r="D114" s="20">
        <v>314</v>
      </c>
      <c r="E114" s="25">
        <f t="shared" si="3"/>
        <v>219.79999999999998</v>
      </c>
      <c r="F114" s="25">
        <f t="shared" si="4"/>
        <v>204.1</v>
      </c>
      <c r="G114" s="25">
        <f t="shared" si="5"/>
        <v>188.4</v>
      </c>
    </row>
    <row r="115" spans="1:7" s="13" customFormat="1" ht="12.75">
      <c r="A115" s="20">
        <f>IF(D115&gt;0,ROWS(D$3:D115)-COUNTBLANK(D$3:D115),"")</f>
        <v>98</v>
      </c>
      <c r="B115" s="24" t="s">
        <v>337</v>
      </c>
      <c r="C115" s="24" t="s">
        <v>338</v>
      </c>
      <c r="D115" s="20">
        <v>332</v>
      </c>
      <c r="E115" s="25">
        <f t="shared" si="3"/>
        <v>232.39999999999998</v>
      </c>
      <c r="F115" s="25">
        <f t="shared" si="4"/>
        <v>215.8</v>
      </c>
      <c r="G115" s="25">
        <f t="shared" si="5"/>
        <v>199.2</v>
      </c>
    </row>
    <row r="116" spans="1:7" s="13" customFormat="1" ht="12.75">
      <c r="A116" s="20">
        <f>IF(D116&gt;0,ROWS(D$3:D116)-COUNTBLANK(D$3:D116),"")</f>
        <v>99</v>
      </c>
      <c r="B116" s="24" t="s">
        <v>649</v>
      </c>
      <c r="C116" s="24" t="s">
        <v>528</v>
      </c>
      <c r="D116" s="20">
        <v>238</v>
      </c>
      <c r="E116" s="25">
        <f t="shared" si="3"/>
        <v>166.6</v>
      </c>
      <c r="F116" s="25">
        <f t="shared" si="4"/>
        <v>154.70000000000002</v>
      </c>
      <c r="G116" s="25">
        <f t="shared" si="5"/>
        <v>142.79999999999998</v>
      </c>
    </row>
    <row r="117" spans="1:7" s="6" customFormat="1" ht="25.5">
      <c r="A117" s="20">
        <f>IF(D117&gt;0,ROWS(D$3:D117)-COUNTBLANK(D$3:D117),"")</f>
      </c>
      <c r="B117" s="21"/>
      <c r="C117" s="22" t="s">
        <v>550</v>
      </c>
      <c r="D117" s="20"/>
      <c r="E117" s="25">
        <f t="shared" si="3"/>
        <v>0</v>
      </c>
      <c r="F117" s="25">
        <f t="shared" si="4"/>
        <v>0</v>
      </c>
      <c r="G117" s="25">
        <f t="shared" si="5"/>
        <v>0</v>
      </c>
    </row>
    <row r="118" spans="1:7" s="13" customFormat="1" ht="12.75">
      <c r="A118" s="20">
        <f>IF(D118&gt;0,ROWS(D$3:D118)-COUNTBLANK(D$3:D118),"")</f>
        <v>100</v>
      </c>
      <c r="B118" s="24" t="s">
        <v>281</v>
      </c>
      <c r="C118" s="24" t="s">
        <v>280</v>
      </c>
      <c r="D118" s="20">
        <v>451</v>
      </c>
      <c r="E118" s="25">
        <f t="shared" si="3"/>
        <v>315.7</v>
      </c>
      <c r="F118" s="25">
        <f t="shared" si="4"/>
        <v>293.15000000000003</v>
      </c>
      <c r="G118" s="25">
        <f t="shared" si="5"/>
        <v>270.59999999999997</v>
      </c>
    </row>
    <row r="119" spans="1:7" s="6" customFormat="1" ht="12.75">
      <c r="A119" s="20">
        <f>IF(D119&gt;0,ROWS(D$3:D119)-COUNTBLANK(D$3:D119),"")</f>
      </c>
      <c r="B119" s="21"/>
      <c r="C119" s="22" t="s">
        <v>190</v>
      </c>
      <c r="D119" s="20"/>
      <c r="E119" s="25">
        <f t="shared" si="3"/>
        <v>0</v>
      </c>
      <c r="F119" s="25">
        <f t="shared" si="4"/>
        <v>0</v>
      </c>
      <c r="G119" s="25">
        <f t="shared" si="5"/>
        <v>0</v>
      </c>
    </row>
    <row r="120" spans="1:7" s="13" customFormat="1" ht="12.75">
      <c r="A120" s="20">
        <f>IF(D120&gt;0,ROWS(D$3:D120)-COUNTBLANK(D$3:D120),"")</f>
        <v>101</v>
      </c>
      <c r="B120" s="24" t="s">
        <v>650</v>
      </c>
      <c r="C120" s="24" t="s">
        <v>88</v>
      </c>
      <c r="D120" s="20">
        <v>507</v>
      </c>
      <c r="E120" s="25">
        <f t="shared" si="3"/>
        <v>354.9</v>
      </c>
      <c r="F120" s="25">
        <f t="shared" si="4"/>
        <v>329.55</v>
      </c>
      <c r="G120" s="25">
        <f t="shared" si="5"/>
        <v>304.2</v>
      </c>
    </row>
    <row r="121" spans="1:7" s="13" customFormat="1" ht="12.75">
      <c r="A121" s="20">
        <f>IF(D121&gt;0,ROWS(D$3:D121)-COUNTBLANK(D$3:D121),"")</f>
        <v>102</v>
      </c>
      <c r="B121" s="24" t="s">
        <v>651</v>
      </c>
      <c r="C121" s="24" t="s">
        <v>652</v>
      </c>
      <c r="D121" s="20">
        <v>527</v>
      </c>
      <c r="E121" s="25">
        <f t="shared" si="3"/>
        <v>368.9</v>
      </c>
      <c r="F121" s="25">
        <f t="shared" si="4"/>
        <v>342.55</v>
      </c>
      <c r="G121" s="25">
        <f t="shared" si="5"/>
        <v>316.2</v>
      </c>
    </row>
    <row r="122" spans="1:7" s="13" customFormat="1" ht="12.75">
      <c r="A122" s="20">
        <f>IF(D122&gt;0,ROWS(D$3:D122)-COUNTBLANK(D$3:D122),"")</f>
        <v>103</v>
      </c>
      <c r="B122" s="24" t="s">
        <v>653</v>
      </c>
      <c r="C122" s="24" t="s">
        <v>654</v>
      </c>
      <c r="D122" s="20">
        <v>541</v>
      </c>
      <c r="E122" s="25">
        <f t="shared" si="3"/>
        <v>378.7</v>
      </c>
      <c r="F122" s="25">
        <f t="shared" si="4"/>
        <v>351.65000000000003</v>
      </c>
      <c r="G122" s="25">
        <f t="shared" si="5"/>
        <v>324.59999999999997</v>
      </c>
    </row>
    <row r="123" spans="1:7" s="13" customFormat="1" ht="12.75">
      <c r="A123" s="20">
        <f>IF(D123&gt;0,ROWS(D$3:D123)-COUNTBLANK(D$3:D123),"")</f>
        <v>104</v>
      </c>
      <c r="B123" s="24" t="s">
        <v>655</v>
      </c>
      <c r="C123" s="24" t="s">
        <v>656</v>
      </c>
      <c r="D123" s="20">
        <v>541</v>
      </c>
      <c r="E123" s="25">
        <f t="shared" si="3"/>
        <v>378.7</v>
      </c>
      <c r="F123" s="25">
        <f t="shared" si="4"/>
        <v>351.65000000000003</v>
      </c>
      <c r="G123" s="25">
        <f t="shared" si="5"/>
        <v>324.59999999999997</v>
      </c>
    </row>
    <row r="124" spans="1:7" s="13" customFormat="1" ht="12.75">
      <c r="A124" s="20">
        <f>IF(D124&gt;0,ROWS(D$3:D124)-COUNTBLANK(D$3:D124),"")</f>
        <v>105</v>
      </c>
      <c r="B124" s="24" t="s">
        <v>657</v>
      </c>
      <c r="C124" s="24" t="s">
        <v>243</v>
      </c>
      <c r="D124" s="20">
        <v>507</v>
      </c>
      <c r="E124" s="25">
        <f t="shared" si="3"/>
        <v>354.9</v>
      </c>
      <c r="F124" s="25">
        <f t="shared" si="4"/>
        <v>329.55</v>
      </c>
      <c r="G124" s="25">
        <f t="shared" si="5"/>
        <v>304.2</v>
      </c>
    </row>
    <row r="125" spans="1:7" s="5" customFormat="1" ht="12.75">
      <c r="A125" s="20">
        <f>IF(D125&gt;0,ROWS(D$3:D125)-COUNTBLANK(D$3:D125),"")</f>
      </c>
      <c r="B125" s="21"/>
      <c r="C125" s="22" t="s">
        <v>225</v>
      </c>
      <c r="D125" s="20"/>
      <c r="E125" s="25">
        <f t="shared" si="3"/>
        <v>0</v>
      </c>
      <c r="F125" s="25">
        <f t="shared" si="4"/>
        <v>0</v>
      </c>
      <c r="G125" s="25">
        <f t="shared" si="5"/>
        <v>0</v>
      </c>
    </row>
    <row r="126" spans="1:7" s="12" customFormat="1" ht="12.75">
      <c r="A126" s="20">
        <f>IF(D126&gt;0,ROWS(D$3:D126)-COUNTBLANK(D$3:D126),"")</f>
        <v>106</v>
      </c>
      <c r="B126" s="24" t="s">
        <v>529</v>
      </c>
      <c r="C126" s="24" t="s">
        <v>530</v>
      </c>
      <c r="D126" s="20">
        <v>138</v>
      </c>
      <c r="E126" s="25">
        <f t="shared" si="3"/>
        <v>96.6</v>
      </c>
      <c r="F126" s="25">
        <f t="shared" si="4"/>
        <v>89.7</v>
      </c>
      <c r="G126" s="25">
        <f t="shared" si="5"/>
        <v>82.8</v>
      </c>
    </row>
    <row r="127" spans="1:7" s="12" customFormat="1" ht="12.75">
      <c r="A127" s="20">
        <f>IF(D127&gt;0,ROWS(D$3:D127)-COUNTBLANK(D$3:D127),"")</f>
        <v>107</v>
      </c>
      <c r="B127" s="24" t="s">
        <v>282</v>
      </c>
      <c r="C127" s="27" t="s">
        <v>547</v>
      </c>
      <c r="D127" s="20">
        <v>109</v>
      </c>
      <c r="E127" s="25">
        <f t="shared" si="3"/>
        <v>76.3</v>
      </c>
      <c r="F127" s="25">
        <f t="shared" si="4"/>
        <v>70.85000000000001</v>
      </c>
      <c r="G127" s="25">
        <f t="shared" si="5"/>
        <v>65.39999999999999</v>
      </c>
    </row>
    <row r="128" spans="1:7" s="12" customFormat="1" ht="12.75">
      <c r="A128" s="20">
        <f>IF(D128&gt;0,ROWS(D$3:D128)-COUNTBLANK(D$3:D128),"")</f>
        <v>108</v>
      </c>
      <c r="B128" s="24" t="s">
        <v>534</v>
      </c>
      <c r="C128" s="24" t="s">
        <v>483</v>
      </c>
      <c r="D128" s="20">
        <v>268</v>
      </c>
      <c r="E128" s="25">
        <f t="shared" si="3"/>
        <v>187.6</v>
      </c>
      <c r="F128" s="25">
        <f t="shared" si="4"/>
        <v>174.20000000000002</v>
      </c>
      <c r="G128" s="25">
        <f t="shared" si="5"/>
        <v>160.79999999999998</v>
      </c>
    </row>
    <row r="129" spans="1:7" s="12" customFormat="1" ht="12.75">
      <c r="A129" s="20">
        <f>IF(D129&gt;0,ROWS(D$3:D129)-COUNTBLANK(D$3:D129),"")</f>
        <v>109</v>
      </c>
      <c r="B129" s="24" t="s">
        <v>531</v>
      </c>
      <c r="C129" s="24" t="s">
        <v>532</v>
      </c>
      <c r="D129" s="20">
        <v>62</v>
      </c>
      <c r="E129" s="25">
        <f t="shared" si="3"/>
        <v>43.4</v>
      </c>
      <c r="F129" s="25">
        <f t="shared" si="4"/>
        <v>40.300000000000004</v>
      </c>
      <c r="G129" s="25">
        <f t="shared" si="5"/>
        <v>37.199999999999996</v>
      </c>
    </row>
    <row r="130" spans="1:7" s="12" customFormat="1" ht="12.75">
      <c r="A130" s="20">
        <f>IF(D130&gt;0,ROWS(D$3:D130)-COUNTBLANK(D$3:D130),"")</f>
        <v>110</v>
      </c>
      <c r="B130" s="24" t="s">
        <v>283</v>
      </c>
      <c r="C130" s="27" t="s">
        <v>532</v>
      </c>
      <c r="D130" s="20">
        <v>81</v>
      </c>
      <c r="E130" s="25">
        <f t="shared" si="3"/>
        <v>56.699999999999996</v>
      </c>
      <c r="F130" s="25">
        <f t="shared" si="4"/>
        <v>52.65</v>
      </c>
      <c r="G130" s="25">
        <f t="shared" si="5"/>
        <v>48.6</v>
      </c>
    </row>
    <row r="131" spans="1:7" s="12" customFormat="1" ht="12.75">
      <c r="A131" s="20">
        <f>IF(D131&gt;0,ROWS(D$3:D131)-COUNTBLANK(D$3:D131),"")</f>
        <v>111</v>
      </c>
      <c r="B131" s="24" t="s">
        <v>90</v>
      </c>
      <c r="C131" s="24" t="s">
        <v>533</v>
      </c>
      <c r="D131" s="20">
        <v>197</v>
      </c>
      <c r="E131" s="25">
        <f t="shared" si="3"/>
        <v>137.89999999999998</v>
      </c>
      <c r="F131" s="25">
        <f t="shared" si="4"/>
        <v>128.05</v>
      </c>
      <c r="G131" s="25">
        <f t="shared" si="5"/>
        <v>118.19999999999999</v>
      </c>
    </row>
    <row r="132" spans="1:7" s="12" customFormat="1" ht="12.75">
      <c r="A132" s="20">
        <f>IF(D132&gt;0,ROWS(D$3:D132)-COUNTBLANK(D$3:D132),"")</f>
        <v>112</v>
      </c>
      <c r="B132" s="24" t="s">
        <v>116</v>
      </c>
      <c r="C132" s="27" t="s">
        <v>353</v>
      </c>
      <c r="D132" s="20">
        <v>261</v>
      </c>
      <c r="E132" s="25">
        <f t="shared" si="3"/>
        <v>182.7</v>
      </c>
      <c r="F132" s="25">
        <f t="shared" si="4"/>
        <v>169.65</v>
      </c>
      <c r="G132" s="25">
        <f t="shared" si="5"/>
        <v>156.6</v>
      </c>
    </row>
    <row r="133" spans="1:7" s="12" customFormat="1" ht="25.5">
      <c r="A133" s="20">
        <f>IF(D133&gt;0,ROWS(D$3:D133)-COUNTBLANK(D$3:D133),"")</f>
        <v>113</v>
      </c>
      <c r="B133" s="24" t="s">
        <v>284</v>
      </c>
      <c r="C133" s="27" t="s">
        <v>548</v>
      </c>
      <c r="D133" s="20">
        <v>326</v>
      </c>
      <c r="E133" s="25">
        <f aca="true" t="shared" si="6" ref="E133:E195">D133*0.7</f>
        <v>228.2</v>
      </c>
      <c r="F133" s="25">
        <f aca="true" t="shared" si="7" ref="F133:F195">D133*0.65</f>
        <v>211.9</v>
      </c>
      <c r="G133" s="25">
        <f aca="true" t="shared" si="8" ref="G133:G195">D133*0.6</f>
        <v>195.6</v>
      </c>
    </row>
    <row r="134" spans="1:7" s="12" customFormat="1" ht="25.5">
      <c r="A134" s="20">
        <f>IF(D134&gt;0,ROWS(D$3:D134)-COUNTBLANK(D$3:D134),"")</f>
        <v>114</v>
      </c>
      <c r="B134" s="24" t="s">
        <v>285</v>
      </c>
      <c r="C134" s="27" t="s">
        <v>317</v>
      </c>
      <c r="D134" s="20">
        <v>510</v>
      </c>
      <c r="E134" s="25">
        <f t="shared" si="6"/>
        <v>357</v>
      </c>
      <c r="F134" s="25">
        <f t="shared" si="7"/>
        <v>331.5</v>
      </c>
      <c r="G134" s="25">
        <f t="shared" si="8"/>
        <v>306</v>
      </c>
    </row>
    <row r="135" spans="1:7" s="12" customFormat="1" ht="12.75">
      <c r="A135" s="20">
        <f>IF(D135&gt;0,ROWS(D$3:D135)-COUNTBLANK(D$3:D135),"")</f>
        <v>115</v>
      </c>
      <c r="B135" s="24" t="s">
        <v>133</v>
      </c>
      <c r="C135" s="27" t="s">
        <v>452</v>
      </c>
      <c r="D135" s="20">
        <v>262</v>
      </c>
      <c r="E135" s="25">
        <f t="shared" si="6"/>
        <v>183.39999999999998</v>
      </c>
      <c r="F135" s="25">
        <f t="shared" si="7"/>
        <v>170.3</v>
      </c>
      <c r="G135" s="25">
        <f t="shared" si="8"/>
        <v>157.2</v>
      </c>
    </row>
    <row r="136" spans="1:7" s="12" customFormat="1" ht="25.5">
      <c r="A136" s="20">
        <f>IF(D136&gt;0,ROWS(D$3:D136)-COUNTBLANK(D$3:D136),"")</f>
        <v>116</v>
      </c>
      <c r="B136" s="24" t="s">
        <v>339</v>
      </c>
      <c r="C136" s="27" t="s">
        <v>727</v>
      </c>
      <c r="D136" s="20">
        <v>510</v>
      </c>
      <c r="E136" s="25">
        <f t="shared" si="6"/>
        <v>357</v>
      </c>
      <c r="F136" s="25">
        <f t="shared" si="7"/>
        <v>331.5</v>
      </c>
      <c r="G136" s="25">
        <f t="shared" si="8"/>
        <v>306</v>
      </c>
    </row>
    <row r="137" spans="1:7" s="5" customFormat="1" ht="12.75">
      <c r="A137" s="20">
        <f>IF(D137&gt;0,ROWS(D$3:D137)-COUNTBLANK(D$3:D137),"")</f>
      </c>
      <c r="B137" s="21"/>
      <c r="C137" s="22" t="s">
        <v>226</v>
      </c>
      <c r="D137" s="20"/>
      <c r="E137" s="25">
        <f t="shared" si="6"/>
        <v>0</v>
      </c>
      <c r="F137" s="25">
        <f t="shared" si="7"/>
        <v>0</v>
      </c>
      <c r="G137" s="25">
        <f t="shared" si="8"/>
        <v>0</v>
      </c>
    </row>
    <row r="138" spans="1:7" s="13" customFormat="1" ht="12.75">
      <c r="A138" s="20">
        <f>IF(D138&gt;0,ROWS(D$3:D138)-COUNTBLANK(D$3:D138),"")</f>
        <v>117</v>
      </c>
      <c r="B138" s="24" t="s">
        <v>244</v>
      </c>
      <c r="C138" s="24" t="s">
        <v>245</v>
      </c>
      <c r="D138" s="20">
        <v>303</v>
      </c>
      <c r="E138" s="25">
        <f t="shared" si="6"/>
        <v>212.1</v>
      </c>
      <c r="F138" s="25">
        <f t="shared" si="7"/>
        <v>196.95000000000002</v>
      </c>
      <c r="G138" s="25">
        <f t="shared" si="8"/>
        <v>181.79999999999998</v>
      </c>
    </row>
    <row r="139" spans="1:7" s="12" customFormat="1" ht="12.75">
      <c r="A139" s="20">
        <f>IF(D139&gt;0,ROWS(D$3:D139)-COUNTBLANK(D$3:D139),"")</f>
        <v>118</v>
      </c>
      <c r="B139" s="24" t="s">
        <v>535</v>
      </c>
      <c r="C139" s="24" t="s">
        <v>135</v>
      </c>
      <c r="D139" s="20">
        <v>30</v>
      </c>
      <c r="E139" s="25">
        <f t="shared" si="6"/>
        <v>21</v>
      </c>
      <c r="F139" s="25">
        <f t="shared" si="7"/>
        <v>19.5</v>
      </c>
      <c r="G139" s="25">
        <f t="shared" si="8"/>
        <v>18</v>
      </c>
    </row>
    <row r="140" spans="1:7" s="12" customFormat="1" ht="12.75">
      <c r="A140" s="20">
        <f>IF(D140&gt;0,ROWS(D$3:D140)-COUNTBLANK(D$3:D140),"")</f>
        <v>119</v>
      </c>
      <c r="B140" s="24" t="s">
        <v>102</v>
      </c>
      <c r="C140" s="24" t="s">
        <v>103</v>
      </c>
      <c r="D140" s="20">
        <v>42</v>
      </c>
      <c r="E140" s="25">
        <f t="shared" si="6"/>
        <v>29.4</v>
      </c>
      <c r="F140" s="25">
        <f t="shared" si="7"/>
        <v>27.3</v>
      </c>
      <c r="G140" s="25">
        <f t="shared" si="8"/>
        <v>25.2</v>
      </c>
    </row>
    <row r="141" spans="1:7" s="13" customFormat="1" ht="12.75">
      <c r="A141" s="20">
        <f>IF(D141&gt;0,ROWS(D$3:D141)-COUNTBLANK(D$3:D141),"")</f>
        <v>120</v>
      </c>
      <c r="B141" s="24" t="s">
        <v>286</v>
      </c>
      <c r="C141" s="27" t="s">
        <v>142</v>
      </c>
      <c r="D141" s="20">
        <v>31</v>
      </c>
      <c r="E141" s="25">
        <f t="shared" si="6"/>
        <v>21.7</v>
      </c>
      <c r="F141" s="25">
        <f t="shared" si="7"/>
        <v>20.150000000000002</v>
      </c>
      <c r="G141" s="25">
        <f t="shared" si="8"/>
        <v>18.599999999999998</v>
      </c>
    </row>
    <row r="142" spans="1:7" s="12" customFormat="1" ht="12.75">
      <c r="A142" s="20">
        <f>IF(D142&gt;0,ROWS(D$3:D142)-COUNTBLANK(D$3:D142),"")</f>
        <v>121</v>
      </c>
      <c r="B142" s="24" t="s">
        <v>287</v>
      </c>
      <c r="C142" s="27" t="s">
        <v>143</v>
      </c>
      <c r="D142" s="20">
        <v>44</v>
      </c>
      <c r="E142" s="25">
        <f t="shared" si="6"/>
        <v>30.799999999999997</v>
      </c>
      <c r="F142" s="25">
        <f t="shared" si="7"/>
        <v>28.6</v>
      </c>
      <c r="G142" s="25">
        <f t="shared" si="8"/>
        <v>26.4</v>
      </c>
    </row>
    <row r="143" spans="1:7" s="12" customFormat="1" ht="12.75">
      <c r="A143" s="20">
        <f>IF(D143&gt;0,ROWS(D$3:D143)-COUNTBLANK(D$3:D143),"")</f>
        <v>122</v>
      </c>
      <c r="B143" s="24" t="s">
        <v>288</v>
      </c>
      <c r="C143" s="27" t="s">
        <v>737</v>
      </c>
      <c r="D143" s="20">
        <v>15</v>
      </c>
      <c r="E143" s="25">
        <f t="shared" si="6"/>
        <v>10.5</v>
      </c>
      <c r="F143" s="25">
        <f t="shared" si="7"/>
        <v>9.75</v>
      </c>
      <c r="G143" s="25">
        <f t="shared" si="8"/>
        <v>9</v>
      </c>
    </row>
    <row r="144" spans="1:7" s="12" customFormat="1" ht="12.75">
      <c r="A144" s="20">
        <f>IF(D144&gt;0,ROWS(D$3:D144)-COUNTBLANK(D$3:D144),"")</f>
        <v>123</v>
      </c>
      <c r="B144" s="24" t="s">
        <v>593</v>
      </c>
      <c r="C144" s="24" t="s">
        <v>301</v>
      </c>
      <c r="D144" s="20">
        <v>16</v>
      </c>
      <c r="E144" s="25">
        <f t="shared" si="6"/>
        <v>11.2</v>
      </c>
      <c r="F144" s="25">
        <f t="shared" si="7"/>
        <v>10.4</v>
      </c>
      <c r="G144" s="25">
        <f t="shared" si="8"/>
        <v>9.6</v>
      </c>
    </row>
    <row r="145" spans="1:7" s="13" customFormat="1" ht="12.75">
      <c r="A145" s="20">
        <f>IF(D145&gt;0,ROWS(D$3:D145)-COUNTBLANK(D$3:D145),"")</f>
        <v>124</v>
      </c>
      <c r="B145" s="24" t="s">
        <v>246</v>
      </c>
      <c r="C145" s="24" t="s">
        <v>641</v>
      </c>
      <c r="D145" s="20">
        <v>10</v>
      </c>
      <c r="E145" s="25">
        <f t="shared" si="6"/>
        <v>7</v>
      </c>
      <c r="F145" s="25">
        <f t="shared" si="7"/>
        <v>6.5</v>
      </c>
      <c r="G145" s="25">
        <f t="shared" si="8"/>
        <v>6</v>
      </c>
    </row>
    <row r="146" spans="1:7" s="13" customFormat="1" ht="25.5">
      <c r="A146" s="20">
        <f>IF(D146&gt;0,ROWS(D$3:D146)-COUNTBLANK(D$3:D146),"")</f>
        <v>125</v>
      </c>
      <c r="B146" s="24" t="s">
        <v>247</v>
      </c>
      <c r="C146" s="24" t="s">
        <v>557</v>
      </c>
      <c r="D146" s="20">
        <v>10</v>
      </c>
      <c r="E146" s="25">
        <f t="shared" si="6"/>
        <v>7</v>
      </c>
      <c r="F146" s="25">
        <f t="shared" si="7"/>
        <v>6.5</v>
      </c>
      <c r="G146" s="25">
        <f t="shared" si="8"/>
        <v>6</v>
      </c>
    </row>
    <row r="147" spans="1:7" s="13" customFormat="1" ht="12.75">
      <c r="A147" s="20">
        <f>IF(D147&gt;0,ROWS(D$3:D147)-COUNTBLANK(D$3:D147),"")</f>
        <v>126</v>
      </c>
      <c r="B147" s="24" t="s">
        <v>248</v>
      </c>
      <c r="C147" s="24" t="s">
        <v>249</v>
      </c>
      <c r="D147" s="20">
        <v>10</v>
      </c>
      <c r="E147" s="25">
        <f t="shared" si="6"/>
        <v>7</v>
      </c>
      <c r="F147" s="25">
        <f t="shared" si="7"/>
        <v>6.5</v>
      </c>
      <c r="G147" s="25">
        <f t="shared" si="8"/>
        <v>6</v>
      </c>
    </row>
    <row r="148" spans="1:7" s="13" customFormat="1" ht="12.75">
      <c r="A148" s="20">
        <f>IF(D148&gt;0,ROWS(D$3:D148)-COUNTBLANK(D$3:D148),"")</f>
        <v>127</v>
      </c>
      <c r="B148" s="24" t="s">
        <v>289</v>
      </c>
      <c r="C148" s="27" t="s">
        <v>738</v>
      </c>
      <c r="D148" s="20">
        <v>8</v>
      </c>
      <c r="E148" s="25">
        <f t="shared" si="6"/>
        <v>5.6</v>
      </c>
      <c r="F148" s="25">
        <f t="shared" si="7"/>
        <v>5.2</v>
      </c>
      <c r="G148" s="25">
        <f t="shared" si="8"/>
        <v>4.8</v>
      </c>
    </row>
    <row r="149" spans="1:7" s="13" customFormat="1" ht="12.75">
      <c r="A149" s="20">
        <f>IF(D149&gt;0,ROWS(D$3:D149)-COUNTBLANK(D$3:D149),"")</f>
        <v>128</v>
      </c>
      <c r="B149" s="24" t="s">
        <v>290</v>
      </c>
      <c r="C149" s="27" t="s">
        <v>739</v>
      </c>
      <c r="D149" s="20">
        <v>9</v>
      </c>
      <c r="E149" s="25">
        <f t="shared" si="6"/>
        <v>6.3</v>
      </c>
      <c r="F149" s="25">
        <f t="shared" si="7"/>
        <v>5.8500000000000005</v>
      </c>
      <c r="G149" s="25">
        <f t="shared" si="8"/>
        <v>5.3999999999999995</v>
      </c>
    </row>
    <row r="150" spans="1:7" s="13" customFormat="1" ht="12.75">
      <c r="A150" s="20">
        <f>IF(D150&gt;0,ROWS(D$3:D150)-COUNTBLANK(D$3:D150),"")</f>
        <v>129</v>
      </c>
      <c r="B150" s="24" t="s">
        <v>728</v>
      </c>
      <c r="C150" s="27" t="s">
        <v>740</v>
      </c>
      <c r="D150" s="20">
        <v>15</v>
      </c>
      <c r="E150" s="25">
        <f t="shared" si="6"/>
        <v>10.5</v>
      </c>
      <c r="F150" s="25">
        <f t="shared" si="7"/>
        <v>9.75</v>
      </c>
      <c r="G150" s="25">
        <f t="shared" si="8"/>
        <v>9</v>
      </c>
    </row>
    <row r="151" spans="1:7" s="13" customFormat="1" ht="12.75">
      <c r="A151" s="20">
        <f>IF(D151&gt;0,ROWS(D$3:D151)-COUNTBLANK(D$3:D151),"")</f>
        <v>130</v>
      </c>
      <c r="B151" s="24" t="s">
        <v>340</v>
      </c>
      <c r="C151" s="24" t="s">
        <v>637</v>
      </c>
      <c r="D151" s="20">
        <v>177</v>
      </c>
      <c r="E151" s="25">
        <f t="shared" si="6"/>
        <v>123.89999999999999</v>
      </c>
      <c r="F151" s="25">
        <f t="shared" si="7"/>
        <v>115.05</v>
      </c>
      <c r="G151" s="25">
        <f t="shared" si="8"/>
        <v>106.2</v>
      </c>
    </row>
    <row r="152" spans="1:7" s="13" customFormat="1" ht="12.75">
      <c r="A152" s="20">
        <f>IF(D152&gt;0,ROWS(D$3:D152)-COUNTBLANK(D$3:D152),"")</f>
        <v>131</v>
      </c>
      <c r="B152" s="24" t="s">
        <v>250</v>
      </c>
      <c r="C152" s="24" t="s">
        <v>638</v>
      </c>
      <c r="D152" s="20">
        <v>187</v>
      </c>
      <c r="E152" s="25">
        <f t="shared" si="6"/>
        <v>130.9</v>
      </c>
      <c r="F152" s="25">
        <f t="shared" si="7"/>
        <v>121.55</v>
      </c>
      <c r="G152" s="25">
        <f t="shared" si="8"/>
        <v>112.2</v>
      </c>
    </row>
    <row r="153" spans="1:7" s="13" customFormat="1" ht="12.75">
      <c r="A153" s="20">
        <f>IF(D153&gt;0,ROWS(D$3:D153)-COUNTBLANK(D$3:D153),"")</f>
        <v>132</v>
      </c>
      <c r="B153" s="24" t="s">
        <v>341</v>
      </c>
      <c r="C153" s="24" t="s">
        <v>639</v>
      </c>
      <c r="D153" s="20">
        <v>291</v>
      </c>
      <c r="E153" s="25">
        <f t="shared" si="6"/>
        <v>203.7</v>
      </c>
      <c r="F153" s="25">
        <f t="shared" si="7"/>
        <v>189.15</v>
      </c>
      <c r="G153" s="25">
        <f t="shared" si="8"/>
        <v>174.6</v>
      </c>
    </row>
    <row r="154" spans="1:7" s="13" customFormat="1" ht="12.75">
      <c r="A154" s="20">
        <f>IF(D154&gt;0,ROWS(D$3:D154)-COUNTBLANK(D$3:D154),"")</f>
        <v>133</v>
      </c>
      <c r="B154" s="24" t="s">
        <v>342</v>
      </c>
      <c r="C154" s="24" t="s">
        <v>640</v>
      </c>
      <c r="D154" s="20">
        <v>291</v>
      </c>
      <c r="E154" s="25">
        <f t="shared" si="6"/>
        <v>203.7</v>
      </c>
      <c r="F154" s="25">
        <f t="shared" si="7"/>
        <v>189.15</v>
      </c>
      <c r="G154" s="25">
        <f t="shared" si="8"/>
        <v>174.6</v>
      </c>
    </row>
    <row r="155" spans="1:7" s="13" customFormat="1" ht="12.75">
      <c r="A155" s="20">
        <f>IF(D155&gt;0,ROWS(D$3:D155)-COUNTBLANK(D$3:D155),"")</f>
        <v>134</v>
      </c>
      <c r="B155" s="24" t="s">
        <v>291</v>
      </c>
      <c r="C155" s="24" t="s">
        <v>292</v>
      </c>
      <c r="D155" s="20">
        <v>109</v>
      </c>
      <c r="E155" s="25">
        <f t="shared" si="6"/>
        <v>76.3</v>
      </c>
      <c r="F155" s="25">
        <f t="shared" si="7"/>
        <v>70.85000000000001</v>
      </c>
      <c r="G155" s="25">
        <f t="shared" si="8"/>
        <v>65.39999999999999</v>
      </c>
    </row>
    <row r="156" spans="1:7" s="13" customFormat="1" ht="12.75">
      <c r="A156" s="20">
        <f>IF(D156&gt;0,ROWS(D$3:D156)-COUNTBLANK(D$3:D156),"")</f>
        <v>135</v>
      </c>
      <c r="B156" s="24" t="s">
        <v>459</v>
      </c>
      <c r="C156" s="27" t="s">
        <v>227</v>
      </c>
      <c r="D156" s="20">
        <v>154</v>
      </c>
      <c r="E156" s="25">
        <f t="shared" si="6"/>
        <v>107.8</v>
      </c>
      <c r="F156" s="25">
        <f t="shared" si="7"/>
        <v>100.10000000000001</v>
      </c>
      <c r="G156" s="25">
        <f t="shared" si="8"/>
        <v>92.39999999999999</v>
      </c>
    </row>
    <row r="157" spans="1:7" s="13" customFormat="1" ht="12.75">
      <c r="A157" s="20">
        <f>IF(D157&gt;0,ROWS(D$3:D157)-COUNTBLANK(D$3:D157),"")</f>
        <v>136</v>
      </c>
      <c r="B157" s="24" t="s">
        <v>594</v>
      </c>
      <c r="C157" s="24" t="s">
        <v>228</v>
      </c>
      <c r="D157" s="20">
        <v>79</v>
      </c>
      <c r="E157" s="25">
        <f t="shared" si="6"/>
        <v>55.3</v>
      </c>
      <c r="F157" s="25">
        <f t="shared" si="7"/>
        <v>51.35</v>
      </c>
      <c r="G157" s="25">
        <f t="shared" si="8"/>
        <v>47.4</v>
      </c>
    </row>
    <row r="158" spans="1:7" s="13" customFormat="1" ht="12.75">
      <c r="A158" s="20">
        <f>IF(D158&gt;0,ROWS(D$3:D158)-COUNTBLANK(D$3:D158),"")</f>
        <v>137</v>
      </c>
      <c r="B158" s="24" t="s">
        <v>251</v>
      </c>
      <c r="C158" s="24" t="s">
        <v>229</v>
      </c>
      <c r="D158" s="20">
        <v>79</v>
      </c>
      <c r="E158" s="25">
        <f t="shared" si="6"/>
        <v>55.3</v>
      </c>
      <c r="F158" s="25">
        <f t="shared" si="7"/>
        <v>51.35</v>
      </c>
      <c r="G158" s="25">
        <f t="shared" si="8"/>
        <v>47.4</v>
      </c>
    </row>
    <row r="159" spans="1:7" s="13" customFormat="1" ht="12.75">
      <c r="A159" s="20">
        <f>IF(D159&gt;0,ROWS(D$3:D159)-COUNTBLANK(D$3:D159),"")</f>
        <v>138</v>
      </c>
      <c r="B159" s="24" t="s">
        <v>91</v>
      </c>
      <c r="C159" s="24" t="s">
        <v>92</v>
      </c>
      <c r="D159" s="20">
        <v>59</v>
      </c>
      <c r="E159" s="25">
        <f t="shared" si="6"/>
        <v>41.3</v>
      </c>
      <c r="F159" s="25">
        <f t="shared" si="7"/>
        <v>38.35</v>
      </c>
      <c r="G159" s="25">
        <f t="shared" si="8"/>
        <v>35.4</v>
      </c>
    </row>
    <row r="160" spans="1:7" s="13" customFormat="1" ht="12.75">
      <c r="A160" s="20">
        <f>IF(D160&gt;0,ROWS(D$3:D160)-COUNTBLANK(D$3:D160),"")</f>
        <v>139</v>
      </c>
      <c r="B160" s="24" t="s">
        <v>695</v>
      </c>
      <c r="C160" s="24" t="s">
        <v>694</v>
      </c>
      <c r="D160" s="20">
        <v>51</v>
      </c>
      <c r="E160" s="25">
        <f t="shared" si="6"/>
        <v>35.699999999999996</v>
      </c>
      <c r="F160" s="25">
        <f t="shared" si="7"/>
        <v>33.15</v>
      </c>
      <c r="G160" s="25">
        <f t="shared" si="8"/>
        <v>30.599999999999998</v>
      </c>
    </row>
    <row r="161" spans="1:7" s="13" customFormat="1" ht="12.75">
      <c r="A161" s="20">
        <f>IF(D161&gt;0,ROWS(D$3:D161)-COUNTBLANK(D$3:D161),"")</f>
        <v>140</v>
      </c>
      <c r="B161" s="24" t="s">
        <v>93</v>
      </c>
      <c r="C161" s="24" t="s">
        <v>94</v>
      </c>
      <c r="D161" s="20">
        <v>19</v>
      </c>
      <c r="E161" s="25">
        <f t="shared" si="6"/>
        <v>13.299999999999999</v>
      </c>
      <c r="F161" s="25">
        <f t="shared" si="7"/>
        <v>12.35</v>
      </c>
      <c r="G161" s="25">
        <f t="shared" si="8"/>
        <v>11.4</v>
      </c>
    </row>
    <row r="162" spans="1:7" s="13" customFormat="1" ht="12.75">
      <c r="A162" s="20">
        <f>IF(D162&gt;0,ROWS(D$3:D162)-COUNTBLANK(D$3:D162),"")</f>
        <v>141</v>
      </c>
      <c r="B162" s="24" t="s">
        <v>104</v>
      </c>
      <c r="C162" s="24" t="s">
        <v>105</v>
      </c>
      <c r="D162" s="20">
        <v>73</v>
      </c>
      <c r="E162" s="25">
        <f t="shared" si="6"/>
        <v>51.099999999999994</v>
      </c>
      <c r="F162" s="25">
        <f t="shared" si="7"/>
        <v>47.45</v>
      </c>
      <c r="G162" s="25">
        <f t="shared" si="8"/>
        <v>43.8</v>
      </c>
    </row>
    <row r="163" spans="1:7" s="13" customFormat="1" ht="12.75">
      <c r="A163" s="20">
        <f>IF(D163&gt;0,ROWS(D$3:D163)-COUNTBLANK(D$3:D163),"")</f>
        <v>142</v>
      </c>
      <c r="B163" s="24" t="s">
        <v>106</v>
      </c>
      <c r="C163" s="24" t="s">
        <v>107</v>
      </c>
      <c r="D163" s="20">
        <v>84</v>
      </c>
      <c r="E163" s="25">
        <f t="shared" si="6"/>
        <v>58.8</v>
      </c>
      <c r="F163" s="25">
        <f t="shared" si="7"/>
        <v>54.6</v>
      </c>
      <c r="G163" s="25">
        <f t="shared" si="8"/>
        <v>50.4</v>
      </c>
    </row>
    <row r="164" spans="1:7" s="13" customFormat="1" ht="12.75">
      <c r="A164" s="20">
        <f>IF(D164&gt;0,ROWS(D$3:D164)-COUNTBLANK(D$3:D164),"")</f>
        <v>143</v>
      </c>
      <c r="B164" s="24" t="s">
        <v>108</v>
      </c>
      <c r="C164" s="24" t="s">
        <v>109</v>
      </c>
      <c r="D164" s="20">
        <v>70</v>
      </c>
      <c r="E164" s="25">
        <f t="shared" si="6"/>
        <v>49</v>
      </c>
      <c r="F164" s="25">
        <f t="shared" si="7"/>
        <v>45.5</v>
      </c>
      <c r="G164" s="25">
        <f t="shared" si="8"/>
        <v>42</v>
      </c>
    </row>
    <row r="165" spans="1:7" s="13" customFormat="1" ht="25.5">
      <c r="A165" s="20">
        <f>IF(D165&gt;0,ROWS(D$3:D165)-COUNTBLANK(D$3:D165),"")</f>
        <v>144</v>
      </c>
      <c r="B165" s="24" t="s">
        <v>541</v>
      </c>
      <c r="C165" s="27" t="s">
        <v>741</v>
      </c>
      <c r="D165" s="20">
        <v>23</v>
      </c>
      <c r="E165" s="25">
        <f t="shared" si="6"/>
        <v>16.099999999999998</v>
      </c>
      <c r="F165" s="25">
        <f t="shared" si="7"/>
        <v>14.950000000000001</v>
      </c>
      <c r="G165" s="25">
        <f t="shared" si="8"/>
        <v>13.799999999999999</v>
      </c>
    </row>
    <row r="166" spans="1:7" s="13" customFormat="1" ht="12.75">
      <c r="A166" s="20">
        <f>IF(D166&gt;0,ROWS(D$3:D166)-COUNTBLANK(D$3:D166),"")</f>
        <v>145</v>
      </c>
      <c r="B166" s="24" t="s">
        <v>252</v>
      </c>
      <c r="C166" s="24" t="s">
        <v>253</v>
      </c>
      <c r="D166" s="20">
        <v>49</v>
      </c>
      <c r="E166" s="25">
        <f t="shared" si="6"/>
        <v>34.3</v>
      </c>
      <c r="F166" s="25">
        <f t="shared" si="7"/>
        <v>31.85</v>
      </c>
      <c r="G166" s="25">
        <f t="shared" si="8"/>
        <v>29.4</v>
      </c>
    </row>
    <row r="167" spans="1:7" s="13" customFormat="1" ht="12.75">
      <c r="A167" s="20">
        <f>IF(D167&gt;0,ROWS(D$3:D167)-COUNTBLANK(D$3:D167),"")</f>
        <v>146</v>
      </c>
      <c r="B167" s="24" t="s">
        <v>254</v>
      </c>
      <c r="C167" s="24" t="s">
        <v>255</v>
      </c>
      <c r="D167" s="20">
        <v>49</v>
      </c>
      <c r="E167" s="25">
        <f t="shared" si="6"/>
        <v>34.3</v>
      </c>
      <c r="F167" s="25">
        <f t="shared" si="7"/>
        <v>31.85</v>
      </c>
      <c r="G167" s="25">
        <f t="shared" si="8"/>
        <v>29.4</v>
      </c>
    </row>
    <row r="168" spans="1:7" s="13" customFormat="1" ht="12.75">
      <c r="A168" s="20">
        <f>IF(D168&gt;0,ROWS(D$3:D168)-COUNTBLANK(D$3:D168),"")</f>
        <v>147</v>
      </c>
      <c r="B168" s="24" t="s">
        <v>293</v>
      </c>
      <c r="C168" s="24" t="s">
        <v>294</v>
      </c>
      <c r="D168" s="20">
        <v>40</v>
      </c>
      <c r="E168" s="25">
        <f t="shared" si="6"/>
        <v>28</v>
      </c>
      <c r="F168" s="25">
        <f t="shared" si="7"/>
        <v>26</v>
      </c>
      <c r="G168" s="25">
        <f t="shared" si="8"/>
        <v>24</v>
      </c>
    </row>
    <row r="169" spans="1:7" s="13" customFormat="1" ht="12.75">
      <c r="A169" s="20">
        <f>IF(D169&gt;0,ROWS(D$3:D169)-COUNTBLANK(D$3:D169),"")</f>
        <v>148</v>
      </c>
      <c r="B169" s="24" t="s">
        <v>295</v>
      </c>
      <c r="C169" s="24" t="s">
        <v>278</v>
      </c>
      <c r="D169" s="20">
        <v>40</v>
      </c>
      <c r="E169" s="25">
        <f t="shared" si="6"/>
        <v>28</v>
      </c>
      <c r="F169" s="25">
        <f t="shared" si="7"/>
        <v>26</v>
      </c>
      <c r="G169" s="25">
        <f t="shared" si="8"/>
        <v>24</v>
      </c>
    </row>
    <row r="170" spans="1:7" s="13" customFormat="1" ht="12.75">
      <c r="A170" s="20">
        <f>IF(D170&gt;0,ROWS(D$3:D170)-COUNTBLANK(D$3:D170),"")</f>
        <v>149</v>
      </c>
      <c r="B170" s="24" t="s">
        <v>729</v>
      </c>
      <c r="C170" s="24" t="s">
        <v>730</v>
      </c>
      <c r="D170" s="20">
        <v>40</v>
      </c>
      <c r="E170" s="25">
        <f t="shared" si="6"/>
        <v>28</v>
      </c>
      <c r="F170" s="25">
        <f t="shared" si="7"/>
        <v>26</v>
      </c>
      <c r="G170" s="25">
        <f t="shared" si="8"/>
        <v>24</v>
      </c>
    </row>
    <row r="171" spans="1:7" s="13" customFormat="1" ht="12.75">
      <c r="A171" s="20">
        <f>IF(D171&gt;0,ROWS(D$3:D171)-COUNTBLANK(D$3:D171),"")</f>
        <v>150</v>
      </c>
      <c r="B171" s="24" t="s">
        <v>296</v>
      </c>
      <c r="C171" s="24" t="s">
        <v>279</v>
      </c>
      <c r="D171" s="20">
        <v>40</v>
      </c>
      <c r="E171" s="25">
        <f t="shared" si="6"/>
        <v>28</v>
      </c>
      <c r="F171" s="25">
        <f t="shared" si="7"/>
        <v>26</v>
      </c>
      <c r="G171" s="25">
        <f t="shared" si="8"/>
        <v>24</v>
      </c>
    </row>
    <row r="172" spans="1:7" s="13" customFormat="1" ht="25.5">
      <c r="A172" s="20">
        <f>IF(D172&gt;0,ROWS(D$3:D172)-COUNTBLANK(D$3:D172),"")</f>
        <v>151</v>
      </c>
      <c r="B172" s="24" t="s">
        <v>134</v>
      </c>
      <c r="C172" s="24" t="s">
        <v>175</v>
      </c>
      <c r="D172" s="20">
        <v>787</v>
      </c>
      <c r="E172" s="25">
        <f t="shared" si="6"/>
        <v>550.9</v>
      </c>
      <c r="F172" s="25">
        <f t="shared" si="7"/>
        <v>511.55</v>
      </c>
      <c r="G172" s="25">
        <f t="shared" si="8"/>
        <v>472.2</v>
      </c>
    </row>
    <row r="173" spans="1:7" s="13" customFormat="1" ht="25.5">
      <c r="A173" s="20">
        <f>IF(D173&gt;0,ROWS(D$3:D173)-COUNTBLANK(D$3:D173),"")</f>
        <v>152</v>
      </c>
      <c r="B173" s="24" t="s">
        <v>174</v>
      </c>
      <c r="C173" s="24" t="s">
        <v>176</v>
      </c>
      <c r="D173" s="20">
        <v>787</v>
      </c>
      <c r="E173" s="25">
        <f t="shared" si="6"/>
        <v>550.9</v>
      </c>
      <c r="F173" s="25">
        <f t="shared" si="7"/>
        <v>511.55</v>
      </c>
      <c r="G173" s="25">
        <f t="shared" si="8"/>
        <v>472.2</v>
      </c>
    </row>
    <row r="174" spans="1:7" s="12" customFormat="1" ht="12.75">
      <c r="A174" s="20">
        <f>IF(D174&gt;0,ROWS(D$3:D174)-COUNTBLANK(D$3:D174),"")</f>
        <v>153</v>
      </c>
      <c r="B174" s="24" t="s">
        <v>536</v>
      </c>
      <c r="C174" s="24" t="s">
        <v>537</v>
      </c>
      <c r="D174" s="20">
        <v>9</v>
      </c>
      <c r="E174" s="25">
        <f t="shared" si="6"/>
        <v>6.3</v>
      </c>
      <c r="F174" s="25">
        <f t="shared" si="7"/>
        <v>5.8500000000000005</v>
      </c>
      <c r="G174" s="25">
        <f t="shared" si="8"/>
        <v>5.3999999999999995</v>
      </c>
    </row>
    <row r="175" spans="1:7" s="12" customFormat="1" ht="12.75">
      <c r="A175" s="20">
        <f>IF(D175&gt;0,ROWS(D$3:D175)-COUNTBLANK(D$3:D175),"")</f>
        <v>154</v>
      </c>
      <c r="B175" s="24" t="s">
        <v>538</v>
      </c>
      <c r="C175" s="24" t="s">
        <v>539</v>
      </c>
      <c r="D175" s="20">
        <v>287</v>
      </c>
      <c r="E175" s="25">
        <f t="shared" si="6"/>
        <v>200.89999999999998</v>
      </c>
      <c r="F175" s="25">
        <f t="shared" si="7"/>
        <v>186.55</v>
      </c>
      <c r="G175" s="25">
        <f t="shared" si="8"/>
        <v>172.2</v>
      </c>
    </row>
    <row r="176" spans="1:7" s="12" customFormat="1" ht="12.75">
      <c r="A176" s="20">
        <f>IF(D176&gt;0,ROWS(D$3:D176)-COUNTBLANK(D$3:D176),"")</f>
        <v>155</v>
      </c>
      <c r="B176" s="24" t="s">
        <v>540</v>
      </c>
      <c r="C176" s="24" t="s">
        <v>551</v>
      </c>
      <c r="D176" s="20">
        <v>106</v>
      </c>
      <c r="E176" s="25">
        <f t="shared" si="6"/>
        <v>74.19999999999999</v>
      </c>
      <c r="F176" s="25">
        <f t="shared" si="7"/>
        <v>68.9</v>
      </c>
      <c r="G176" s="25">
        <f t="shared" si="8"/>
        <v>63.599999999999994</v>
      </c>
    </row>
    <row r="177" spans="1:7" s="12" customFormat="1" ht="12.75">
      <c r="A177" s="20">
        <f>IF(D177&gt;0,ROWS(D$3:D177)-COUNTBLANK(D$3:D177),"")</f>
        <v>156</v>
      </c>
      <c r="B177" s="24" t="s">
        <v>552</v>
      </c>
      <c r="C177" s="24" t="s">
        <v>553</v>
      </c>
      <c r="D177" s="20">
        <v>273</v>
      </c>
      <c r="E177" s="25">
        <f t="shared" si="6"/>
        <v>191.1</v>
      </c>
      <c r="F177" s="25">
        <f t="shared" si="7"/>
        <v>177.45000000000002</v>
      </c>
      <c r="G177" s="25">
        <f t="shared" si="8"/>
        <v>163.79999999999998</v>
      </c>
    </row>
    <row r="178" spans="1:7" s="12" customFormat="1" ht="12.75">
      <c r="A178" s="20">
        <f>IF(D178&gt;0,ROWS(D$3:D178)-COUNTBLANK(D$3:D178),"")</f>
        <v>157</v>
      </c>
      <c r="B178" s="24" t="s">
        <v>318</v>
      </c>
      <c r="C178" s="24" t="s">
        <v>320</v>
      </c>
      <c r="D178" s="20">
        <v>311</v>
      </c>
      <c r="E178" s="25">
        <f t="shared" si="6"/>
        <v>217.7</v>
      </c>
      <c r="F178" s="25">
        <f t="shared" si="7"/>
        <v>202.15</v>
      </c>
      <c r="G178" s="25">
        <f t="shared" si="8"/>
        <v>186.6</v>
      </c>
    </row>
    <row r="179" spans="1:7" s="12" customFormat="1" ht="12.75">
      <c r="A179" s="20">
        <f>IF(D179&gt;0,ROWS(D$3:D179)-COUNTBLANK(D$3:D179),"")</f>
        <v>158</v>
      </c>
      <c r="B179" s="24" t="s">
        <v>319</v>
      </c>
      <c r="C179" s="24" t="s">
        <v>321</v>
      </c>
      <c r="D179" s="20">
        <v>357</v>
      </c>
      <c r="E179" s="25">
        <f t="shared" si="6"/>
        <v>249.89999999999998</v>
      </c>
      <c r="F179" s="25">
        <f t="shared" si="7"/>
        <v>232.05</v>
      </c>
      <c r="G179" s="25">
        <f t="shared" si="8"/>
        <v>214.2</v>
      </c>
    </row>
    <row r="180" spans="1:7" s="12" customFormat="1" ht="12.75">
      <c r="A180" s="20">
        <f>IF(D180&gt;0,ROWS(D$3:D180)-COUNTBLANK(D$3:D180),"")</f>
        <v>159</v>
      </c>
      <c r="B180" s="24" t="s">
        <v>554</v>
      </c>
      <c r="C180" s="24" t="s">
        <v>555</v>
      </c>
      <c r="D180" s="20">
        <v>72</v>
      </c>
      <c r="E180" s="25">
        <f t="shared" si="6"/>
        <v>50.4</v>
      </c>
      <c r="F180" s="25">
        <f t="shared" si="7"/>
        <v>46.800000000000004</v>
      </c>
      <c r="G180" s="25">
        <f t="shared" si="8"/>
        <v>43.199999999999996</v>
      </c>
    </row>
    <row r="181" spans="1:7" s="12" customFormat="1" ht="12.75">
      <c r="A181" s="20">
        <f>IF(D181&gt;0,ROWS(D$3:D181)-COUNTBLANK(D$3:D181),"")</f>
        <v>160</v>
      </c>
      <c r="B181" s="24" t="s">
        <v>460</v>
      </c>
      <c r="C181" s="24" t="s">
        <v>696</v>
      </c>
      <c r="D181" s="20">
        <v>28</v>
      </c>
      <c r="E181" s="25">
        <f t="shared" si="6"/>
        <v>19.599999999999998</v>
      </c>
      <c r="F181" s="25">
        <f t="shared" si="7"/>
        <v>18.2</v>
      </c>
      <c r="G181" s="25">
        <f t="shared" si="8"/>
        <v>16.8</v>
      </c>
    </row>
    <row r="182" spans="1:7" s="12" customFormat="1" ht="12.75">
      <c r="A182" s="20">
        <f>IF(D182&gt;0,ROWS(D$3:D182)-COUNTBLANK(D$3:D182),"")</f>
        <v>161</v>
      </c>
      <c r="B182" s="24" t="s">
        <v>297</v>
      </c>
      <c r="C182" s="24" t="s">
        <v>298</v>
      </c>
      <c r="D182" s="20">
        <v>10</v>
      </c>
      <c r="E182" s="25">
        <f t="shared" si="6"/>
        <v>7</v>
      </c>
      <c r="F182" s="25">
        <f t="shared" si="7"/>
        <v>6.5</v>
      </c>
      <c r="G182" s="25">
        <f t="shared" si="8"/>
        <v>6</v>
      </c>
    </row>
    <row r="183" spans="1:7" s="12" customFormat="1" ht="12.75">
      <c r="A183" s="20">
        <f>IF(D183&gt;0,ROWS(D$3:D183)-COUNTBLANK(D$3:D183),"")</f>
        <v>162</v>
      </c>
      <c r="B183" s="24" t="s">
        <v>299</v>
      </c>
      <c r="C183" s="24" t="s">
        <v>300</v>
      </c>
      <c r="D183" s="20">
        <v>10</v>
      </c>
      <c r="E183" s="25">
        <f t="shared" si="6"/>
        <v>7</v>
      </c>
      <c r="F183" s="25">
        <f t="shared" si="7"/>
        <v>6.5</v>
      </c>
      <c r="G183" s="25">
        <f t="shared" si="8"/>
        <v>6</v>
      </c>
    </row>
    <row r="184" spans="1:7" s="12" customFormat="1" ht="25.5">
      <c r="A184" s="20">
        <f>IF(D184&gt;0,ROWS(D$3:D184)-COUNTBLANK(D$3:D184),"")</f>
        <v>163</v>
      </c>
      <c r="B184" s="24" t="s">
        <v>697</v>
      </c>
      <c r="C184" s="24" t="s">
        <v>458</v>
      </c>
      <c r="D184" s="20">
        <v>53</v>
      </c>
      <c r="E184" s="25">
        <f t="shared" si="6"/>
        <v>37.099999999999994</v>
      </c>
      <c r="F184" s="25">
        <f t="shared" si="7"/>
        <v>34.45</v>
      </c>
      <c r="G184" s="25">
        <f t="shared" si="8"/>
        <v>31.799999999999997</v>
      </c>
    </row>
    <row r="185" spans="1:7" s="12" customFormat="1" ht="12.75">
      <c r="A185" s="20">
        <f>IF(D185&gt;0,ROWS(D$3:D185)-COUNTBLANK(D$3:D185),"")</f>
        <v>164</v>
      </c>
      <c r="B185" s="24" t="s">
        <v>322</v>
      </c>
      <c r="C185" s="24" t="s">
        <v>323</v>
      </c>
      <c r="D185" s="20">
        <v>14</v>
      </c>
      <c r="E185" s="25">
        <f t="shared" si="6"/>
        <v>9.799999999999999</v>
      </c>
      <c r="F185" s="25">
        <f t="shared" si="7"/>
        <v>9.1</v>
      </c>
      <c r="G185" s="25">
        <f t="shared" si="8"/>
        <v>8.4</v>
      </c>
    </row>
    <row r="186" spans="1:7" s="12" customFormat="1" ht="12.75">
      <c r="A186" s="20">
        <f>IF(D186&gt;0,ROWS(D$3:D186)-COUNTBLANK(D$3:D186),"")</f>
        <v>165</v>
      </c>
      <c r="B186" s="24" t="s">
        <v>324</v>
      </c>
      <c r="C186" s="24" t="s">
        <v>325</v>
      </c>
      <c r="D186" s="20">
        <v>7</v>
      </c>
      <c r="E186" s="25">
        <f t="shared" si="6"/>
        <v>4.8999999999999995</v>
      </c>
      <c r="F186" s="25">
        <f t="shared" si="7"/>
        <v>4.55</v>
      </c>
      <c r="G186" s="25">
        <f t="shared" si="8"/>
        <v>4.2</v>
      </c>
    </row>
    <row r="187" spans="1:7" s="12" customFormat="1" ht="12.75">
      <c r="A187" s="20">
        <f>IF(D187&gt;0,ROWS(D$3:D187)-COUNTBLANK(D$3:D187),"")</f>
        <v>166</v>
      </c>
      <c r="B187" s="24" t="s">
        <v>326</v>
      </c>
      <c r="C187" s="24" t="s">
        <v>328</v>
      </c>
      <c r="D187" s="20">
        <v>17</v>
      </c>
      <c r="E187" s="25">
        <f t="shared" si="6"/>
        <v>11.899999999999999</v>
      </c>
      <c r="F187" s="25">
        <f t="shared" si="7"/>
        <v>11.05</v>
      </c>
      <c r="G187" s="25">
        <f t="shared" si="8"/>
        <v>10.2</v>
      </c>
    </row>
    <row r="188" spans="1:7" s="12" customFormat="1" ht="12.75">
      <c r="A188" s="20">
        <f>IF(D188&gt;0,ROWS(D$3:D188)-COUNTBLANK(D$3:D188),"")</f>
        <v>167</v>
      </c>
      <c r="B188" s="24" t="s">
        <v>327</v>
      </c>
      <c r="C188" s="24" t="s">
        <v>329</v>
      </c>
      <c r="D188" s="20">
        <v>17</v>
      </c>
      <c r="E188" s="25">
        <f t="shared" si="6"/>
        <v>11.899999999999999</v>
      </c>
      <c r="F188" s="25">
        <f t="shared" si="7"/>
        <v>11.05</v>
      </c>
      <c r="G188" s="25">
        <f t="shared" si="8"/>
        <v>10.2</v>
      </c>
    </row>
    <row r="189" spans="1:7" s="12" customFormat="1" ht="12.75">
      <c r="A189" s="20">
        <f>IF(D189&gt;0,ROWS(D$3:D189)-COUNTBLANK(D$3:D189),"")</f>
        <v>168</v>
      </c>
      <c r="B189" s="24" t="s">
        <v>330</v>
      </c>
      <c r="C189" s="24" t="s">
        <v>331</v>
      </c>
      <c r="D189" s="20">
        <v>15</v>
      </c>
      <c r="E189" s="25">
        <f t="shared" si="6"/>
        <v>10.5</v>
      </c>
      <c r="F189" s="25">
        <f t="shared" si="7"/>
        <v>9.75</v>
      </c>
      <c r="G189" s="25">
        <f t="shared" si="8"/>
        <v>9</v>
      </c>
    </row>
    <row r="190" spans="1:7" s="12" customFormat="1" ht="12.75">
      <c r="A190" s="20">
        <f>IF(D190&gt;0,ROWS(D$3:D190)-COUNTBLANK(D$3:D190),"")</f>
        <v>169</v>
      </c>
      <c r="B190" s="24" t="s">
        <v>332</v>
      </c>
      <c r="C190" s="24" t="s">
        <v>333</v>
      </c>
      <c r="D190" s="20">
        <v>12</v>
      </c>
      <c r="E190" s="25">
        <f t="shared" si="6"/>
        <v>8.399999999999999</v>
      </c>
      <c r="F190" s="25">
        <f t="shared" si="7"/>
        <v>7.800000000000001</v>
      </c>
      <c r="G190" s="25">
        <f t="shared" si="8"/>
        <v>7.199999999999999</v>
      </c>
    </row>
    <row r="191" spans="1:7" s="12" customFormat="1" ht="12.75">
      <c r="A191" s="20">
        <f>IF(D191&gt;0,ROWS(D$3:D191)-COUNTBLANK(D$3:D191),"")</f>
        <v>170</v>
      </c>
      <c r="B191" s="24" t="s">
        <v>447</v>
      </c>
      <c r="C191" s="24" t="s">
        <v>334</v>
      </c>
      <c r="D191" s="20">
        <v>12</v>
      </c>
      <c r="E191" s="25">
        <f t="shared" si="6"/>
        <v>8.399999999999999</v>
      </c>
      <c r="F191" s="25">
        <f t="shared" si="7"/>
        <v>7.800000000000001</v>
      </c>
      <c r="G191" s="25">
        <f t="shared" si="8"/>
        <v>7.199999999999999</v>
      </c>
    </row>
    <row r="192" spans="1:7" s="14" customFormat="1" ht="20.25" collapsed="1">
      <c r="A192" s="20">
        <f>IF(D192&gt;0,ROWS(D$3:D192)-COUNTBLANK(D$3:D192),"")</f>
      </c>
      <c r="B192" s="17" t="s">
        <v>556</v>
      </c>
      <c r="C192" s="23"/>
      <c r="D192" s="20"/>
      <c r="E192" s="25">
        <f t="shared" si="6"/>
        <v>0</v>
      </c>
      <c r="F192" s="25">
        <f t="shared" si="7"/>
        <v>0</v>
      </c>
      <c r="G192" s="25">
        <f t="shared" si="8"/>
        <v>0</v>
      </c>
    </row>
    <row r="193" spans="1:7" s="13" customFormat="1" ht="25.5">
      <c r="A193" s="20">
        <f>IF(D193&gt;0,ROWS(D$3:D193)-COUNTBLANK(D$3:D193),"")</f>
        <v>171</v>
      </c>
      <c r="B193" s="24" t="s">
        <v>234</v>
      </c>
      <c r="C193" s="27" t="s">
        <v>304</v>
      </c>
      <c r="D193" s="20">
        <v>1907</v>
      </c>
      <c r="E193" s="25">
        <f t="shared" si="6"/>
        <v>1334.8999999999999</v>
      </c>
      <c r="F193" s="25">
        <f t="shared" si="7"/>
        <v>1239.55</v>
      </c>
      <c r="G193" s="25">
        <f t="shared" si="8"/>
        <v>1144.2</v>
      </c>
    </row>
    <row r="194" spans="1:7" s="12" customFormat="1" ht="12.75">
      <c r="A194" s="20">
        <f>IF(D194&gt;0,ROWS(D$3:D194)-COUNTBLANK(D$3:D194),"")</f>
        <v>172</v>
      </c>
      <c r="B194" s="24" t="s">
        <v>343</v>
      </c>
      <c r="C194" s="27" t="s">
        <v>453</v>
      </c>
      <c r="D194" s="20">
        <v>1145</v>
      </c>
      <c r="E194" s="25">
        <f t="shared" si="6"/>
        <v>801.5</v>
      </c>
      <c r="F194" s="25">
        <f t="shared" si="7"/>
        <v>744.25</v>
      </c>
      <c r="G194" s="25">
        <f t="shared" si="8"/>
        <v>687</v>
      </c>
    </row>
    <row r="195" spans="1:7" s="5" customFormat="1" ht="12.75">
      <c r="A195" s="20"/>
      <c r="B195" s="24"/>
      <c r="C195" s="27"/>
      <c r="D195" s="20"/>
      <c r="E195" s="25">
        <f t="shared" si="6"/>
        <v>0</v>
      </c>
      <c r="F195" s="25">
        <f t="shared" si="7"/>
        <v>0</v>
      </c>
      <c r="G195" s="25">
        <f t="shared" si="8"/>
        <v>0</v>
      </c>
    </row>
    <row r="196" spans="1:7" s="14" customFormat="1" ht="23.25" customHeight="1" collapsed="1">
      <c r="A196" s="20">
        <f>IF(D196&gt;0,ROWS(D$3:D196)-COUNTBLANK(D$3:D196),"")</f>
        <v>173</v>
      </c>
      <c r="B196" s="17" t="s">
        <v>165</v>
      </c>
      <c r="C196" s="17"/>
      <c r="D196" s="30" t="s">
        <v>6</v>
      </c>
      <c r="E196" s="25"/>
      <c r="F196" s="25"/>
      <c r="G196" s="25"/>
    </row>
    <row r="197" spans="1:7" s="14" customFormat="1" ht="15" customHeight="1">
      <c r="A197" s="20"/>
      <c r="B197" s="17"/>
      <c r="C197" s="17"/>
      <c r="D197" s="30"/>
      <c r="E197" s="25"/>
      <c r="F197" s="25"/>
      <c r="G197" s="25"/>
    </row>
    <row r="198" spans="1:7" s="14" customFormat="1" ht="20.25" collapsed="1">
      <c r="A198" s="20">
        <f>IF(D198&gt;0,ROWS(D$3:D198)-COUNTBLANK(D$3:D198),"")</f>
      </c>
      <c r="B198" s="17" t="s">
        <v>562</v>
      </c>
      <c r="C198" s="23"/>
      <c r="D198" s="20"/>
      <c r="E198" s="25"/>
      <c r="F198" s="25"/>
      <c r="G198" s="25"/>
    </row>
    <row r="199" spans="1:7" s="5" customFormat="1" ht="14.25">
      <c r="A199" s="20">
        <f>IF(D199&gt;0,ROWS(D$3:D199)-COUNTBLANK(D$3:D199),"")</f>
        <v>174</v>
      </c>
      <c r="B199" s="24"/>
      <c r="C199" s="31" t="s">
        <v>7</v>
      </c>
      <c r="D199" s="30" t="s">
        <v>6</v>
      </c>
      <c r="E199" s="25"/>
      <c r="F199" s="25"/>
      <c r="G199" s="25"/>
    </row>
    <row r="200" spans="1:7" s="5" customFormat="1" ht="14.25">
      <c r="A200" s="20">
        <f>IF(D200&gt;0,ROWS(D$3:D200)-COUNTBLANK(D$3:D200),"")</f>
      </c>
      <c r="B200" s="22"/>
      <c r="C200" s="32" t="s">
        <v>699</v>
      </c>
      <c r="D200" s="20"/>
      <c r="E200" s="25">
        <f aca="true" t="shared" si="9" ref="E200:E260">D200*0.7</f>
        <v>0</v>
      </c>
      <c r="F200" s="25">
        <f aca="true" t="shared" si="10" ref="F200:F260">D200*0.65</f>
        <v>0</v>
      </c>
      <c r="G200" s="25">
        <f aca="true" t="shared" si="11" ref="G200:G260">D200*0.6</f>
        <v>0</v>
      </c>
    </row>
    <row r="201" spans="1:7" s="12" customFormat="1" ht="12.75">
      <c r="A201" s="20">
        <f>IF(D201&gt;0,ROWS(D$3:D201)-COUNTBLANK(D$3:D201),"")</f>
        <v>175</v>
      </c>
      <c r="B201" s="24" t="s">
        <v>376</v>
      </c>
      <c r="C201" s="24" t="s">
        <v>642</v>
      </c>
      <c r="D201" s="20">
        <v>693</v>
      </c>
      <c r="E201" s="25">
        <f t="shared" si="9"/>
        <v>485.09999999999997</v>
      </c>
      <c r="F201" s="25">
        <f t="shared" si="10"/>
        <v>450.45</v>
      </c>
      <c r="G201" s="25">
        <f t="shared" si="11"/>
        <v>415.8</v>
      </c>
    </row>
    <row r="202" spans="1:7" s="12" customFormat="1" ht="12.75">
      <c r="A202" s="20">
        <f>IF(D202&gt;0,ROWS(D$3:D202)-COUNTBLANK(D$3:D202),"")</f>
        <v>176</v>
      </c>
      <c r="B202" s="24" t="s">
        <v>377</v>
      </c>
      <c r="C202" s="24" t="s">
        <v>643</v>
      </c>
      <c r="D202" s="20">
        <v>807</v>
      </c>
      <c r="E202" s="25">
        <f t="shared" si="9"/>
        <v>564.9</v>
      </c>
      <c r="F202" s="25">
        <f t="shared" si="10"/>
        <v>524.5500000000001</v>
      </c>
      <c r="G202" s="25">
        <f t="shared" si="11"/>
        <v>484.2</v>
      </c>
    </row>
    <row r="203" spans="1:7" s="12" customFormat="1" ht="12.75">
      <c r="A203" s="20">
        <f>IF(D203&gt;0,ROWS(D$3:D203)-COUNTBLANK(D$3:D203),"")</f>
        <v>177</v>
      </c>
      <c r="B203" s="24" t="s">
        <v>378</v>
      </c>
      <c r="C203" s="24" t="s">
        <v>224</v>
      </c>
      <c r="D203" s="20">
        <v>979</v>
      </c>
      <c r="E203" s="25">
        <f t="shared" si="9"/>
        <v>685.3</v>
      </c>
      <c r="F203" s="25">
        <f t="shared" si="10"/>
        <v>636.35</v>
      </c>
      <c r="G203" s="25">
        <f t="shared" si="11"/>
        <v>587.4</v>
      </c>
    </row>
    <row r="204" spans="1:7" s="12" customFormat="1" ht="12.75">
      <c r="A204" s="20">
        <f>IF(D204&gt;0,ROWS(D$3:D204)-COUNTBLANK(D$3:D204),"")</f>
        <v>178</v>
      </c>
      <c r="B204" s="24" t="s">
        <v>379</v>
      </c>
      <c r="C204" s="24" t="s">
        <v>230</v>
      </c>
      <c r="D204" s="20">
        <v>1213</v>
      </c>
      <c r="E204" s="25">
        <f t="shared" si="9"/>
        <v>849.0999999999999</v>
      </c>
      <c r="F204" s="25">
        <f t="shared" si="10"/>
        <v>788.45</v>
      </c>
      <c r="G204" s="25">
        <f t="shared" si="11"/>
        <v>727.8</v>
      </c>
    </row>
    <row r="205" spans="1:7" s="5" customFormat="1" ht="14.25">
      <c r="A205" s="20">
        <f>IF(D205&gt;0,ROWS(D$3:D205)-COUNTBLANK(D$3:D205),"")</f>
      </c>
      <c r="B205" s="22"/>
      <c r="C205" s="32" t="s">
        <v>163</v>
      </c>
      <c r="D205" s="20"/>
      <c r="E205" s="25">
        <f t="shared" si="9"/>
        <v>0</v>
      </c>
      <c r="F205" s="25">
        <f t="shared" si="10"/>
        <v>0</v>
      </c>
      <c r="G205" s="25">
        <f t="shared" si="11"/>
        <v>0</v>
      </c>
    </row>
    <row r="206" spans="1:7" s="12" customFormat="1" ht="12.75">
      <c r="A206" s="20">
        <f>IF(D206&gt;0,ROWS(D$3:D206)-COUNTBLANK(D$3:D206),"")</f>
        <v>179</v>
      </c>
      <c r="B206" s="24" t="s">
        <v>100</v>
      </c>
      <c r="C206" s="24" t="s">
        <v>698</v>
      </c>
      <c r="D206" s="20">
        <v>2189</v>
      </c>
      <c r="E206" s="25">
        <f t="shared" si="9"/>
        <v>1532.3</v>
      </c>
      <c r="F206" s="25">
        <f t="shared" si="10"/>
        <v>1422.8500000000001</v>
      </c>
      <c r="G206" s="25">
        <f t="shared" si="11"/>
        <v>1313.3999999999999</v>
      </c>
    </row>
    <row r="207" spans="1:7" s="12" customFormat="1" ht="12.75">
      <c r="A207" s="20">
        <f>IF(D207&gt;0,ROWS(D$3:D207)-COUNTBLANK(D$3:D207),"")</f>
        <v>180</v>
      </c>
      <c r="B207" s="24" t="s">
        <v>619</v>
      </c>
      <c r="C207" s="24" t="s">
        <v>370</v>
      </c>
      <c r="D207" s="20">
        <v>2669</v>
      </c>
      <c r="E207" s="25">
        <f t="shared" si="9"/>
        <v>1868.3</v>
      </c>
      <c r="F207" s="25">
        <f t="shared" si="10"/>
        <v>1734.8500000000001</v>
      </c>
      <c r="G207" s="25">
        <f t="shared" si="11"/>
        <v>1601.3999999999999</v>
      </c>
    </row>
    <row r="208" spans="1:7" s="5" customFormat="1" ht="28.5">
      <c r="A208" s="20">
        <f>IF(D208&gt;0,ROWS(D$3:D208)-COUNTBLANK(D$3:D208),"")</f>
        <v>181</v>
      </c>
      <c r="B208" s="24"/>
      <c r="C208" s="33" t="s">
        <v>8</v>
      </c>
      <c r="D208" s="30" t="s">
        <v>6</v>
      </c>
      <c r="E208" s="25"/>
      <c r="F208" s="25"/>
      <c r="G208" s="25"/>
    </row>
    <row r="209" spans="1:7" s="5" customFormat="1" ht="14.25">
      <c r="A209" s="20">
        <f>IF(D209&gt;0,ROWS(D$3:D209)-COUNTBLANK(D$3:D209),"")</f>
        <v>182</v>
      </c>
      <c r="B209" s="24"/>
      <c r="C209" s="31" t="s">
        <v>9</v>
      </c>
      <c r="D209" s="30" t="s">
        <v>6</v>
      </c>
      <c r="E209" s="25"/>
      <c r="F209" s="25"/>
      <c r="G209" s="25"/>
    </row>
    <row r="210" spans="1:7" s="5" customFormat="1" ht="28.5">
      <c r="A210" s="20">
        <f>IF(D210&gt;0,ROWS(D$3:D210)-COUNTBLANK(D$3:D210),"")</f>
        <v>183</v>
      </c>
      <c r="B210" s="24"/>
      <c r="C210" s="31" t="s">
        <v>10</v>
      </c>
      <c r="D210" s="30" t="s">
        <v>6</v>
      </c>
      <c r="E210" s="25"/>
      <c r="F210" s="25"/>
      <c r="G210" s="25"/>
    </row>
    <row r="211" spans="1:7" s="5" customFormat="1" ht="14.25">
      <c r="A211" s="20">
        <f>IF(D211&gt;0,ROWS(D$3:D211)-COUNTBLANK(D$3:D211),"")</f>
      </c>
      <c r="B211" s="21"/>
      <c r="C211" s="33" t="s">
        <v>268</v>
      </c>
      <c r="D211" s="20"/>
      <c r="E211" s="25">
        <f t="shared" si="9"/>
        <v>0</v>
      </c>
      <c r="F211" s="25">
        <f t="shared" si="10"/>
        <v>0</v>
      </c>
      <c r="G211" s="25">
        <f t="shared" si="11"/>
        <v>0</v>
      </c>
    </row>
    <row r="212" spans="1:7" s="12" customFormat="1" ht="12.75">
      <c r="A212" s="20">
        <f>IF(D212&gt;0,ROWS(D$3:D212)-COUNTBLANK(D$3:D212),"")</f>
        <v>184</v>
      </c>
      <c r="B212" s="24" t="s">
        <v>620</v>
      </c>
      <c r="C212" s="24" t="s">
        <v>231</v>
      </c>
      <c r="D212" s="20">
        <v>778</v>
      </c>
      <c r="E212" s="25">
        <f t="shared" si="9"/>
        <v>544.5999999999999</v>
      </c>
      <c r="F212" s="25">
        <f t="shared" si="10"/>
        <v>505.70000000000005</v>
      </c>
      <c r="G212" s="25">
        <f t="shared" si="11"/>
        <v>466.79999999999995</v>
      </c>
    </row>
    <row r="213" spans="1:7" s="12" customFormat="1" ht="12.75">
      <c r="A213" s="20">
        <f>IF(D213&gt;0,ROWS(D$3:D213)-COUNTBLANK(D$3:D213),"")</f>
        <v>185</v>
      </c>
      <c r="B213" s="24" t="s">
        <v>621</v>
      </c>
      <c r="C213" s="24" t="s">
        <v>232</v>
      </c>
      <c r="D213" s="20">
        <v>658</v>
      </c>
      <c r="E213" s="25">
        <f t="shared" si="9"/>
        <v>460.59999999999997</v>
      </c>
      <c r="F213" s="25">
        <f t="shared" si="10"/>
        <v>427.7</v>
      </c>
      <c r="G213" s="25">
        <f t="shared" si="11"/>
        <v>394.8</v>
      </c>
    </row>
    <row r="214" spans="1:7" s="12" customFormat="1" ht="25.5">
      <c r="A214" s="20">
        <f>IF(D214&gt;0,ROWS(D$3:D214)-COUNTBLANK(D$3:D214),"")</f>
        <v>186</v>
      </c>
      <c r="B214" s="24" t="s">
        <v>622</v>
      </c>
      <c r="C214" s="24" t="s">
        <v>233</v>
      </c>
      <c r="D214" s="20">
        <v>807</v>
      </c>
      <c r="E214" s="25">
        <f t="shared" si="9"/>
        <v>564.9</v>
      </c>
      <c r="F214" s="25">
        <f t="shared" si="10"/>
        <v>524.5500000000001</v>
      </c>
      <c r="G214" s="25">
        <f t="shared" si="11"/>
        <v>484.2</v>
      </c>
    </row>
    <row r="215" spans="1:7" s="12" customFormat="1" ht="25.5">
      <c r="A215" s="20">
        <f>IF(D215&gt;0,ROWS(D$3:D215)-COUNTBLANK(D$3:D215),"")</f>
        <v>187</v>
      </c>
      <c r="B215" s="24" t="s">
        <v>623</v>
      </c>
      <c r="C215" s="24" t="s">
        <v>658</v>
      </c>
      <c r="D215" s="20">
        <v>1014</v>
      </c>
      <c r="E215" s="25">
        <f t="shared" si="9"/>
        <v>709.8</v>
      </c>
      <c r="F215" s="25">
        <f t="shared" si="10"/>
        <v>659.1</v>
      </c>
      <c r="G215" s="25">
        <f t="shared" si="11"/>
        <v>608.4</v>
      </c>
    </row>
    <row r="216" spans="1:7" s="12" customFormat="1" ht="25.5">
      <c r="A216" s="20">
        <f>IF(D216&gt;0,ROWS(D$3:D216)-COUNTBLANK(D$3:D216),"")</f>
        <v>188</v>
      </c>
      <c r="B216" s="24" t="s">
        <v>624</v>
      </c>
      <c r="C216" s="24" t="s">
        <v>659</v>
      </c>
      <c r="D216" s="20">
        <v>585</v>
      </c>
      <c r="E216" s="25">
        <f t="shared" si="9"/>
        <v>409.5</v>
      </c>
      <c r="F216" s="25">
        <f t="shared" si="10"/>
        <v>380.25</v>
      </c>
      <c r="G216" s="25">
        <f t="shared" si="11"/>
        <v>351</v>
      </c>
    </row>
    <row r="217" spans="1:7" s="14" customFormat="1" ht="20.25" collapsed="1">
      <c r="A217" s="20">
        <f>IF(D217&gt;0,ROWS(D$3:D217)-COUNTBLANK(D$3:D217),"")</f>
      </c>
      <c r="B217" s="17" t="s">
        <v>563</v>
      </c>
      <c r="C217" s="23"/>
      <c r="D217" s="20"/>
      <c r="E217" s="25">
        <f t="shared" si="9"/>
        <v>0</v>
      </c>
      <c r="F217" s="25">
        <f t="shared" si="10"/>
        <v>0</v>
      </c>
      <c r="G217" s="25">
        <f t="shared" si="11"/>
        <v>0</v>
      </c>
    </row>
    <row r="218" spans="1:7" s="11" customFormat="1" ht="17.25" customHeight="1">
      <c r="A218" s="20">
        <f>IF(D218&gt;0,ROWS(D$3:D218)-COUNTBLANK(D$3:D218),"")</f>
      </c>
      <c r="B218" s="22"/>
      <c r="C218" s="22" t="s">
        <v>748</v>
      </c>
      <c r="D218" s="20"/>
      <c r="E218" s="25">
        <f t="shared" si="9"/>
        <v>0</v>
      </c>
      <c r="F218" s="25">
        <f t="shared" si="10"/>
        <v>0</v>
      </c>
      <c r="G218" s="25">
        <f t="shared" si="11"/>
        <v>0</v>
      </c>
    </row>
    <row r="219" spans="1:7" s="12" customFormat="1" ht="12.75">
      <c r="A219" s="20">
        <f>IF(D219&gt;0,ROWS(D$3:D219)-COUNTBLANK(D$3:D219),"")</f>
        <v>189</v>
      </c>
      <c r="B219" s="24" t="s">
        <v>564</v>
      </c>
      <c r="C219" s="24" t="s">
        <v>749</v>
      </c>
      <c r="D219" s="20">
        <v>140</v>
      </c>
      <c r="E219" s="25">
        <f t="shared" si="9"/>
        <v>98</v>
      </c>
      <c r="F219" s="25">
        <f t="shared" si="10"/>
        <v>91</v>
      </c>
      <c r="G219" s="25">
        <f t="shared" si="11"/>
        <v>84</v>
      </c>
    </row>
    <row r="220" spans="1:7" s="12" customFormat="1" ht="12.75">
      <c r="A220" s="20">
        <f>IF(D220&gt;0,ROWS(D$3:D220)-COUNTBLANK(D$3:D220),"")</f>
        <v>190</v>
      </c>
      <c r="B220" s="24" t="s">
        <v>565</v>
      </c>
      <c r="C220" s="24" t="s">
        <v>750</v>
      </c>
      <c r="D220" s="20">
        <v>185</v>
      </c>
      <c r="E220" s="25">
        <f t="shared" si="9"/>
        <v>129.5</v>
      </c>
      <c r="F220" s="25">
        <f t="shared" si="10"/>
        <v>120.25</v>
      </c>
      <c r="G220" s="25">
        <f t="shared" si="11"/>
        <v>111</v>
      </c>
    </row>
    <row r="221" spans="1:7" s="12" customFormat="1" ht="12.75">
      <c r="A221" s="20">
        <f>IF(D221&gt;0,ROWS(D$3:D221)-COUNTBLANK(D$3:D221),"")</f>
        <v>191</v>
      </c>
      <c r="B221" s="24" t="s">
        <v>566</v>
      </c>
      <c r="C221" s="24" t="s">
        <v>751</v>
      </c>
      <c r="D221" s="20">
        <v>318</v>
      </c>
      <c r="E221" s="25">
        <f t="shared" si="9"/>
        <v>222.6</v>
      </c>
      <c r="F221" s="25">
        <f t="shared" si="10"/>
        <v>206.70000000000002</v>
      </c>
      <c r="G221" s="25">
        <f t="shared" si="11"/>
        <v>190.79999999999998</v>
      </c>
    </row>
    <row r="222" spans="1:7" s="12" customFormat="1" ht="25.5">
      <c r="A222" s="20">
        <f>IF(D222&gt;0,ROWS(D$3:D222)-COUNTBLANK(D$3:D222),"")</f>
        <v>192</v>
      </c>
      <c r="B222" s="24" t="s">
        <v>567</v>
      </c>
      <c r="C222" s="24" t="s">
        <v>752</v>
      </c>
      <c r="D222" s="20">
        <v>550</v>
      </c>
      <c r="E222" s="25">
        <f t="shared" si="9"/>
        <v>385</v>
      </c>
      <c r="F222" s="25">
        <f t="shared" si="10"/>
        <v>357.5</v>
      </c>
      <c r="G222" s="25">
        <f t="shared" si="11"/>
        <v>330</v>
      </c>
    </row>
    <row r="223" spans="1:7" s="12" customFormat="1" ht="12.75">
      <c r="A223" s="20">
        <f>IF(D223&gt;0,ROWS(D$3:D223)-COUNTBLANK(D$3:D223),"")</f>
        <v>193</v>
      </c>
      <c r="B223" s="24" t="s">
        <v>568</v>
      </c>
      <c r="C223" s="24" t="s">
        <v>753</v>
      </c>
      <c r="D223" s="20">
        <v>156</v>
      </c>
      <c r="E223" s="25">
        <f t="shared" si="9"/>
        <v>109.19999999999999</v>
      </c>
      <c r="F223" s="25">
        <f t="shared" si="10"/>
        <v>101.4</v>
      </c>
      <c r="G223" s="25">
        <f t="shared" si="11"/>
        <v>93.6</v>
      </c>
    </row>
    <row r="224" spans="1:7" s="12" customFormat="1" ht="21.75" customHeight="1">
      <c r="A224" s="20">
        <f>IF(D224&gt;0,ROWS(D$3:D224)-COUNTBLANK(D$3:D224),"")</f>
        <v>194</v>
      </c>
      <c r="B224" s="24" t="s">
        <v>569</v>
      </c>
      <c r="C224" s="24" t="s">
        <v>754</v>
      </c>
      <c r="D224" s="20">
        <v>205</v>
      </c>
      <c r="E224" s="25">
        <f t="shared" si="9"/>
        <v>143.5</v>
      </c>
      <c r="F224" s="25">
        <f t="shared" si="10"/>
        <v>133.25</v>
      </c>
      <c r="G224" s="25">
        <f t="shared" si="11"/>
        <v>123</v>
      </c>
    </row>
    <row r="225" spans="1:7" s="12" customFormat="1" ht="24" customHeight="1">
      <c r="A225" s="20">
        <f>IF(D225&gt;0,ROWS(D$3:D225)-COUNTBLANK(D$3:D225),"")</f>
        <v>195</v>
      </c>
      <c r="B225" s="24" t="s">
        <v>570</v>
      </c>
      <c r="C225" s="24" t="s">
        <v>755</v>
      </c>
      <c r="D225" s="20">
        <v>340</v>
      </c>
      <c r="E225" s="25">
        <f t="shared" si="9"/>
        <v>237.99999999999997</v>
      </c>
      <c r="F225" s="25">
        <f t="shared" si="10"/>
        <v>221</v>
      </c>
      <c r="G225" s="25">
        <f t="shared" si="11"/>
        <v>204</v>
      </c>
    </row>
    <row r="226" spans="1:7" s="9" customFormat="1" ht="18" customHeight="1">
      <c r="A226" s="20">
        <f>IF(D226&gt;0,ROWS(D$3:D226)-COUNTBLANK(D$3:D226),"")</f>
      </c>
      <c r="B226" s="24"/>
      <c r="C226" s="22" t="s">
        <v>756</v>
      </c>
      <c r="D226" s="20"/>
      <c r="E226" s="25">
        <f t="shared" si="9"/>
        <v>0</v>
      </c>
      <c r="F226" s="25">
        <f t="shared" si="10"/>
        <v>0</v>
      </c>
      <c r="G226" s="25">
        <f t="shared" si="11"/>
        <v>0</v>
      </c>
    </row>
    <row r="227" spans="1:7" s="12" customFormat="1" ht="38.25">
      <c r="A227" s="20">
        <f>IF(D227&gt;0,ROWS(D$3:D227)-COUNTBLANK(D$3:D227),"")</f>
        <v>196</v>
      </c>
      <c r="B227" s="24" t="s">
        <v>238</v>
      </c>
      <c r="C227" s="24" t="s">
        <v>237</v>
      </c>
      <c r="D227" s="20">
        <v>140</v>
      </c>
      <c r="E227" s="25">
        <f t="shared" si="9"/>
        <v>98</v>
      </c>
      <c r="F227" s="25">
        <f t="shared" si="10"/>
        <v>91</v>
      </c>
      <c r="G227" s="25">
        <f t="shared" si="11"/>
        <v>84</v>
      </c>
    </row>
    <row r="228" spans="1:7" s="12" customFormat="1" ht="38.25">
      <c r="A228" s="20">
        <f>IF(D228&gt;0,ROWS(D$3:D228)-COUNTBLANK(D$3:D228),"")</f>
        <v>197</v>
      </c>
      <c r="B228" s="24" t="s">
        <v>240</v>
      </c>
      <c r="C228" s="24" t="s">
        <v>239</v>
      </c>
      <c r="D228" s="20">
        <v>174</v>
      </c>
      <c r="E228" s="25">
        <f t="shared" si="9"/>
        <v>121.8</v>
      </c>
      <c r="F228" s="25">
        <f t="shared" si="10"/>
        <v>113.10000000000001</v>
      </c>
      <c r="G228" s="25">
        <f t="shared" si="11"/>
        <v>104.39999999999999</v>
      </c>
    </row>
    <row r="229" spans="1:7" s="12" customFormat="1" ht="25.5">
      <c r="A229" s="20">
        <f>IF(D229&gt;0,ROWS(D$3:D229)-COUNTBLANK(D$3:D229),"")</f>
        <v>198</v>
      </c>
      <c r="B229" s="24" t="s">
        <v>606</v>
      </c>
      <c r="C229" s="24" t="s">
        <v>241</v>
      </c>
      <c r="D229" s="20">
        <v>174</v>
      </c>
      <c r="E229" s="25">
        <f t="shared" si="9"/>
        <v>121.8</v>
      </c>
      <c r="F229" s="25">
        <f t="shared" si="10"/>
        <v>113.10000000000001</v>
      </c>
      <c r="G229" s="25">
        <f t="shared" si="11"/>
        <v>104.39999999999999</v>
      </c>
    </row>
    <row r="230" spans="1:7" s="12" customFormat="1" ht="25.5">
      <c r="A230" s="20">
        <f>IF(D230&gt;0,ROWS(D$3:D230)-COUNTBLANK(D$3:D230),"")</f>
        <v>199</v>
      </c>
      <c r="B230" s="24" t="s">
        <v>591</v>
      </c>
      <c r="C230" s="24" t="s">
        <v>77</v>
      </c>
      <c r="D230" s="20">
        <v>243</v>
      </c>
      <c r="E230" s="25">
        <f t="shared" si="9"/>
        <v>170.1</v>
      </c>
      <c r="F230" s="25">
        <f t="shared" si="10"/>
        <v>157.95000000000002</v>
      </c>
      <c r="G230" s="25">
        <f t="shared" si="11"/>
        <v>145.79999999999998</v>
      </c>
    </row>
    <row r="231" spans="1:7" s="12" customFormat="1" ht="12.75">
      <c r="A231" s="20">
        <f>IF(D231&gt;0,ROWS(D$3:D231)-COUNTBLANK(D$3:D231),"")</f>
        <v>200</v>
      </c>
      <c r="B231" s="24" t="s">
        <v>592</v>
      </c>
      <c r="C231" s="24" t="s">
        <v>76</v>
      </c>
      <c r="D231" s="20">
        <v>250</v>
      </c>
      <c r="E231" s="25">
        <f t="shared" si="9"/>
        <v>175</v>
      </c>
      <c r="F231" s="25">
        <f t="shared" si="10"/>
        <v>162.5</v>
      </c>
      <c r="G231" s="25">
        <f t="shared" si="11"/>
        <v>150</v>
      </c>
    </row>
    <row r="232" spans="1:7" s="12" customFormat="1" ht="12.75">
      <c r="A232" s="20">
        <f>IF(D232&gt;0,ROWS(D$3:D232)-COUNTBLANK(D$3:D232),"")</f>
        <v>201</v>
      </c>
      <c r="B232" s="24" t="s">
        <v>269</v>
      </c>
      <c r="C232" s="24" t="s">
        <v>700</v>
      </c>
      <c r="D232" s="20">
        <v>537</v>
      </c>
      <c r="E232" s="25">
        <f t="shared" si="9"/>
        <v>375.9</v>
      </c>
      <c r="F232" s="25">
        <f t="shared" si="10"/>
        <v>349.05</v>
      </c>
      <c r="G232" s="25">
        <f t="shared" si="11"/>
        <v>322.2</v>
      </c>
    </row>
    <row r="233" spans="1:7" s="9" customFormat="1" ht="18" customHeight="1">
      <c r="A233" s="20">
        <f>IF(D233&gt;0,ROWS(D$3:D233)-COUNTBLANK(D$3:D233),"")</f>
      </c>
      <c r="B233" s="24" t="s">
        <v>261</v>
      </c>
      <c r="C233" s="22" t="s">
        <v>757</v>
      </c>
      <c r="D233" s="20"/>
      <c r="E233" s="25">
        <f t="shared" si="9"/>
        <v>0</v>
      </c>
      <c r="F233" s="25">
        <f t="shared" si="10"/>
        <v>0</v>
      </c>
      <c r="G233" s="25">
        <f t="shared" si="11"/>
        <v>0</v>
      </c>
    </row>
    <row r="234" spans="1:7" s="12" customFormat="1" ht="12.75">
      <c r="A234" s="20">
        <f>IF(D234&gt;0,ROWS(D$3:D234)-COUNTBLANK(D$3:D234),"")</f>
        <v>202</v>
      </c>
      <c r="B234" s="24" t="s">
        <v>273</v>
      </c>
      <c r="C234" s="24" t="s">
        <v>758</v>
      </c>
      <c r="D234" s="20">
        <v>652</v>
      </c>
      <c r="E234" s="25">
        <f t="shared" si="9"/>
        <v>456.4</v>
      </c>
      <c r="F234" s="25">
        <f t="shared" si="10"/>
        <v>423.8</v>
      </c>
      <c r="G234" s="25">
        <f t="shared" si="11"/>
        <v>391.2</v>
      </c>
    </row>
    <row r="235" spans="1:7" s="12" customFormat="1" ht="12.75">
      <c r="A235" s="20">
        <f>IF(D235&gt;0,ROWS(D$3:D235)-COUNTBLANK(D$3:D235),"")</f>
        <v>203</v>
      </c>
      <c r="B235" s="24" t="s">
        <v>274</v>
      </c>
      <c r="C235" s="24" t="s">
        <v>759</v>
      </c>
      <c r="D235" s="20">
        <v>829</v>
      </c>
      <c r="E235" s="25">
        <f t="shared" si="9"/>
        <v>580.3</v>
      </c>
      <c r="F235" s="25">
        <f t="shared" si="10"/>
        <v>538.85</v>
      </c>
      <c r="G235" s="25">
        <f t="shared" si="11"/>
        <v>497.4</v>
      </c>
    </row>
    <row r="236" spans="1:7" s="9" customFormat="1" ht="18" customHeight="1">
      <c r="A236" s="20">
        <f>IF(D236&gt;0,ROWS(D$3:D236)-COUNTBLANK(D$3:D236),"")</f>
      </c>
      <c r="B236" s="24"/>
      <c r="C236" s="22" t="s">
        <v>760</v>
      </c>
      <c r="D236" s="20"/>
      <c r="E236" s="25">
        <f t="shared" si="9"/>
        <v>0</v>
      </c>
      <c r="F236" s="25">
        <f t="shared" si="10"/>
        <v>0</v>
      </c>
      <c r="G236" s="25">
        <f t="shared" si="11"/>
        <v>0</v>
      </c>
    </row>
    <row r="237" spans="1:7" s="12" customFormat="1" ht="25.5">
      <c r="A237" s="20">
        <f>IF(D237&gt;0,ROWS(D$3:D237)-COUNTBLANK(D$3:D237),"")</f>
        <v>204</v>
      </c>
      <c r="B237" s="24" t="s">
        <v>344</v>
      </c>
      <c r="C237" s="24" t="s">
        <v>761</v>
      </c>
      <c r="D237" s="20">
        <v>392</v>
      </c>
      <c r="E237" s="25">
        <f t="shared" si="9"/>
        <v>274.4</v>
      </c>
      <c r="F237" s="25">
        <f t="shared" si="10"/>
        <v>254.8</v>
      </c>
      <c r="G237" s="25">
        <f t="shared" si="11"/>
        <v>235.2</v>
      </c>
    </row>
    <row r="238" spans="1:7" s="12" customFormat="1" ht="25.5">
      <c r="A238" s="20">
        <f>IF(D238&gt;0,ROWS(D$3:D238)-COUNTBLANK(D$3:D238),"")</f>
        <v>205</v>
      </c>
      <c r="B238" s="24" t="s">
        <v>345</v>
      </c>
      <c r="C238" s="24" t="s">
        <v>762</v>
      </c>
      <c r="D238" s="20">
        <v>503</v>
      </c>
      <c r="E238" s="25">
        <f t="shared" si="9"/>
        <v>352.09999999999997</v>
      </c>
      <c r="F238" s="25">
        <f t="shared" si="10"/>
        <v>326.95</v>
      </c>
      <c r="G238" s="25">
        <f t="shared" si="11"/>
        <v>301.8</v>
      </c>
    </row>
    <row r="239" spans="1:7" s="12" customFormat="1" ht="12.75">
      <c r="A239" s="20">
        <f>IF(D239&gt;0,ROWS(D$3:D239)-COUNTBLANK(D$3:D239),"")</f>
        <v>206</v>
      </c>
      <c r="B239" s="24" t="s">
        <v>454</v>
      </c>
      <c r="C239" s="24" t="s">
        <v>763</v>
      </c>
      <c r="D239" s="20">
        <v>53</v>
      </c>
      <c r="E239" s="25">
        <f t="shared" si="9"/>
        <v>37.099999999999994</v>
      </c>
      <c r="F239" s="25">
        <f t="shared" si="10"/>
        <v>34.45</v>
      </c>
      <c r="G239" s="25">
        <f t="shared" si="11"/>
        <v>31.799999999999997</v>
      </c>
    </row>
    <row r="240" spans="1:7" s="12" customFormat="1" ht="12.75">
      <c r="A240" s="20">
        <f>IF(D240&gt;0,ROWS(D$3:D240)-COUNTBLANK(D$3:D240),"")</f>
        <v>207</v>
      </c>
      <c r="B240" s="24" t="s">
        <v>455</v>
      </c>
      <c r="C240" s="24" t="s">
        <v>764</v>
      </c>
      <c r="D240" s="20">
        <v>70</v>
      </c>
      <c r="E240" s="25">
        <f t="shared" si="9"/>
        <v>49</v>
      </c>
      <c r="F240" s="25">
        <f t="shared" si="10"/>
        <v>45.5</v>
      </c>
      <c r="G240" s="25">
        <f t="shared" si="11"/>
        <v>42</v>
      </c>
    </row>
    <row r="241" spans="1:7" s="6" customFormat="1" ht="17.25" customHeight="1">
      <c r="A241" s="20">
        <f>IF(D241&gt;0,ROWS(D$3:D241)-COUNTBLANK(D$3:D241),"")</f>
      </c>
      <c r="B241" s="24"/>
      <c r="C241" s="26" t="s">
        <v>765</v>
      </c>
      <c r="D241" s="20"/>
      <c r="E241" s="25">
        <f t="shared" si="9"/>
        <v>0</v>
      </c>
      <c r="F241" s="25">
        <f t="shared" si="10"/>
        <v>0</v>
      </c>
      <c r="G241" s="25">
        <f t="shared" si="11"/>
        <v>0</v>
      </c>
    </row>
    <row r="242" spans="1:7" s="12" customFormat="1" ht="12.75">
      <c r="A242" s="20">
        <f>IF(D242&gt;0,ROWS(D$3:D242)-COUNTBLANK(D$3:D242),"")</f>
        <v>208</v>
      </c>
      <c r="B242" s="24" t="s">
        <v>270</v>
      </c>
      <c r="C242" s="24" t="s">
        <v>271</v>
      </c>
      <c r="D242" s="20">
        <v>144</v>
      </c>
      <c r="E242" s="25">
        <f t="shared" si="9"/>
        <v>100.8</v>
      </c>
      <c r="F242" s="25">
        <f t="shared" si="10"/>
        <v>93.60000000000001</v>
      </c>
      <c r="G242" s="25">
        <f t="shared" si="11"/>
        <v>86.39999999999999</v>
      </c>
    </row>
    <row r="243" spans="1:7" s="12" customFormat="1" ht="12.75">
      <c r="A243" s="20">
        <f>IF(D243&gt;0,ROWS(D$3:D243)-COUNTBLANK(D$3:D243),"")</f>
        <v>209</v>
      </c>
      <c r="B243" s="24" t="s">
        <v>50</v>
      </c>
      <c r="C243" s="24" t="s">
        <v>766</v>
      </c>
      <c r="D243" s="20">
        <v>29</v>
      </c>
      <c r="E243" s="25">
        <f t="shared" si="9"/>
        <v>20.299999999999997</v>
      </c>
      <c r="F243" s="25">
        <f t="shared" si="10"/>
        <v>18.85</v>
      </c>
      <c r="G243" s="25">
        <f t="shared" si="11"/>
        <v>17.4</v>
      </c>
    </row>
    <row r="244" spans="1:7" s="12" customFormat="1" ht="12.75">
      <c r="A244" s="20">
        <f>IF(D244&gt;0,ROWS(D$3:D244)-COUNTBLANK(D$3:D244),"")</f>
        <v>210</v>
      </c>
      <c r="B244" s="24" t="s">
        <v>609</v>
      </c>
      <c r="C244" s="24" t="s">
        <v>607</v>
      </c>
      <c r="D244" s="20">
        <v>24</v>
      </c>
      <c r="E244" s="25">
        <f t="shared" si="9"/>
        <v>16.799999999999997</v>
      </c>
      <c r="F244" s="25">
        <f t="shared" si="10"/>
        <v>15.600000000000001</v>
      </c>
      <c r="G244" s="25">
        <f t="shared" si="11"/>
        <v>14.399999999999999</v>
      </c>
    </row>
    <row r="245" spans="1:7" s="12" customFormat="1" ht="12.75">
      <c r="A245" s="20">
        <f>IF(D245&gt;0,ROWS(D$3:D245)-COUNTBLANK(D$3:D245),"")</f>
        <v>211</v>
      </c>
      <c r="B245" s="24" t="s">
        <v>69</v>
      </c>
      <c r="C245" s="24" t="s">
        <v>608</v>
      </c>
      <c r="D245" s="20">
        <v>24</v>
      </c>
      <c r="E245" s="25">
        <f t="shared" si="9"/>
        <v>16.799999999999997</v>
      </c>
      <c r="F245" s="25">
        <f t="shared" si="10"/>
        <v>15.600000000000001</v>
      </c>
      <c r="G245" s="25">
        <f t="shared" si="11"/>
        <v>14.399999999999999</v>
      </c>
    </row>
    <row r="246" spans="1:7" s="9" customFormat="1" ht="18" customHeight="1">
      <c r="A246" s="20">
        <f>IF(D246&gt;0,ROWS(D$3:D246)-COUNTBLANK(D$3:D246),"")</f>
      </c>
      <c r="B246" s="24" t="s">
        <v>261</v>
      </c>
      <c r="C246" s="22" t="s">
        <v>767</v>
      </c>
      <c r="D246" s="20"/>
      <c r="E246" s="25">
        <f t="shared" si="9"/>
        <v>0</v>
      </c>
      <c r="F246" s="25">
        <f t="shared" si="10"/>
        <v>0</v>
      </c>
      <c r="G246" s="25">
        <f t="shared" si="11"/>
        <v>0</v>
      </c>
    </row>
    <row r="247" spans="1:7" s="12" customFormat="1" ht="25.5" customHeight="1">
      <c r="A247" s="20">
        <f>IF(D247&gt;0,ROWS(D$3:D247)-COUNTBLANK(D$3:D247),"")</f>
        <v>212</v>
      </c>
      <c r="B247" s="24" t="s">
        <v>51</v>
      </c>
      <c r="C247" s="24" t="s">
        <v>768</v>
      </c>
      <c r="D247" s="20">
        <v>708</v>
      </c>
      <c r="E247" s="25">
        <f t="shared" si="9"/>
        <v>495.59999999999997</v>
      </c>
      <c r="F247" s="25">
        <f t="shared" si="10"/>
        <v>460.2</v>
      </c>
      <c r="G247" s="25">
        <f t="shared" si="11"/>
        <v>424.8</v>
      </c>
    </row>
    <row r="248" spans="1:7" s="12" customFormat="1" ht="27.75" customHeight="1">
      <c r="A248" s="20">
        <f>IF(D248&gt;0,ROWS(D$3:D248)-COUNTBLANK(D$3:D248),"")</f>
        <v>213</v>
      </c>
      <c r="B248" s="24" t="s">
        <v>52</v>
      </c>
      <c r="C248" s="24" t="s">
        <v>769</v>
      </c>
      <c r="D248" s="20">
        <v>708</v>
      </c>
      <c r="E248" s="25">
        <f t="shared" si="9"/>
        <v>495.59999999999997</v>
      </c>
      <c r="F248" s="25">
        <f t="shared" si="10"/>
        <v>460.2</v>
      </c>
      <c r="G248" s="25">
        <f t="shared" si="11"/>
        <v>424.8</v>
      </c>
    </row>
    <row r="249" spans="1:7" s="12" customFormat="1" ht="29.25" customHeight="1">
      <c r="A249" s="20">
        <f>IF(D249&gt;0,ROWS(D$3:D249)-COUNTBLANK(D$3:D249),"")</f>
        <v>214</v>
      </c>
      <c r="B249" s="24" t="s">
        <v>53</v>
      </c>
      <c r="C249" s="24" t="s">
        <v>770</v>
      </c>
      <c r="D249" s="20">
        <v>816</v>
      </c>
      <c r="E249" s="25">
        <f t="shared" si="9"/>
        <v>571.1999999999999</v>
      </c>
      <c r="F249" s="25">
        <f t="shared" si="10"/>
        <v>530.4</v>
      </c>
      <c r="G249" s="25">
        <f t="shared" si="11"/>
        <v>489.59999999999997</v>
      </c>
    </row>
    <row r="250" spans="1:7" s="11" customFormat="1" ht="17.25" customHeight="1">
      <c r="A250" s="20">
        <f>IF(D250&gt;0,ROWS(D$3:D250)-COUNTBLANK(D$3:D250),"")</f>
      </c>
      <c r="B250" s="22" t="s">
        <v>261</v>
      </c>
      <c r="C250" s="22" t="s">
        <v>771</v>
      </c>
      <c r="D250" s="20"/>
      <c r="E250" s="25">
        <f t="shared" si="9"/>
        <v>0</v>
      </c>
      <c r="F250" s="25">
        <f t="shared" si="10"/>
        <v>0</v>
      </c>
      <c r="G250" s="25">
        <f t="shared" si="11"/>
        <v>0</v>
      </c>
    </row>
    <row r="251" spans="1:7" s="12" customFormat="1" ht="12.75">
      <c r="A251" s="20">
        <f>IF(D251&gt;0,ROWS(D$3:D251)-COUNTBLANK(D$3:D251),"")</f>
        <v>215</v>
      </c>
      <c r="B251" s="24" t="s">
        <v>54</v>
      </c>
      <c r="C251" s="24" t="s">
        <v>61</v>
      </c>
      <c r="D251" s="20">
        <v>436</v>
      </c>
      <c r="E251" s="25">
        <f t="shared" si="9"/>
        <v>305.2</v>
      </c>
      <c r="F251" s="25">
        <f t="shared" si="10"/>
        <v>283.40000000000003</v>
      </c>
      <c r="G251" s="25">
        <f t="shared" si="11"/>
        <v>261.59999999999997</v>
      </c>
    </row>
    <row r="252" spans="1:7" s="12" customFormat="1" ht="12.75">
      <c r="A252" s="20">
        <f>IF(D252&gt;0,ROWS(D$3:D252)-COUNTBLANK(D$3:D252),"")</f>
        <v>216</v>
      </c>
      <c r="B252" s="24" t="s">
        <v>55</v>
      </c>
      <c r="C252" s="24" t="s">
        <v>63</v>
      </c>
      <c r="D252" s="20">
        <v>436</v>
      </c>
      <c r="E252" s="25">
        <f t="shared" si="9"/>
        <v>305.2</v>
      </c>
      <c r="F252" s="25">
        <f t="shared" si="10"/>
        <v>283.40000000000003</v>
      </c>
      <c r="G252" s="25">
        <f t="shared" si="11"/>
        <v>261.59999999999997</v>
      </c>
    </row>
    <row r="253" spans="1:7" s="12" customFormat="1" ht="12.75">
      <c r="A253" s="20">
        <f>IF(D253&gt;0,ROWS(D$3:D253)-COUNTBLANK(D$3:D253),"")</f>
        <v>217</v>
      </c>
      <c r="B253" s="24" t="s">
        <v>56</v>
      </c>
      <c r="C253" s="24" t="s">
        <v>62</v>
      </c>
      <c r="D253" s="20">
        <v>490</v>
      </c>
      <c r="E253" s="25">
        <f t="shared" si="9"/>
        <v>343</v>
      </c>
      <c r="F253" s="25">
        <f t="shared" si="10"/>
        <v>318.5</v>
      </c>
      <c r="G253" s="25">
        <f t="shared" si="11"/>
        <v>294</v>
      </c>
    </row>
    <row r="254" spans="1:7" s="12" customFormat="1" ht="23.25" customHeight="1">
      <c r="A254" s="20">
        <f>IF(D254&gt;0,ROWS(D$3:D254)-COUNTBLANK(D$3:D254),"")</f>
        <v>218</v>
      </c>
      <c r="B254" s="24" t="s">
        <v>57</v>
      </c>
      <c r="C254" s="24" t="s">
        <v>772</v>
      </c>
      <c r="D254" s="20">
        <v>136</v>
      </c>
      <c r="E254" s="25">
        <f t="shared" si="9"/>
        <v>95.19999999999999</v>
      </c>
      <c r="F254" s="25">
        <f t="shared" si="10"/>
        <v>88.4</v>
      </c>
      <c r="G254" s="25">
        <f t="shared" si="11"/>
        <v>81.6</v>
      </c>
    </row>
    <row r="255" spans="1:7" s="12" customFormat="1" ht="27" customHeight="1">
      <c r="A255" s="20">
        <f>IF(D255&gt;0,ROWS(D$3:D255)-COUNTBLANK(D$3:D255),"")</f>
        <v>219</v>
      </c>
      <c r="B255" s="24" t="s">
        <v>58</v>
      </c>
      <c r="C255" s="24" t="s">
        <v>773</v>
      </c>
      <c r="D255" s="20">
        <v>136</v>
      </c>
      <c r="E255" s="25">
        <f t="shared" si="9"/>
        <v>95.19999999999999</v>
      </c>
      <c r="F255" s="25">
        <f t="shared" si="10"/>
        <v>88.4</v>
      </c>
      <c r="G255" s="25">
        <f t="shared" si="11"/>
        <v>81.6</v>
      </c>
    </row>
    <row r="256" spans="1:7" s="12" customFormat="1" ht="21.75" customHeight="1">
      <c r="A256" s="20">
        <f>IF(D256&gt;0,ROWS(D$3:D256)-COUNTBLANK(D$3:D256),"")</f>
        <v>220</v>
      </c>
      <c r="B256" s="24" t="s">
        <v>59</v>
      </c>
      <c r="C256" s="24" t="s">
        <v>774</v>
      </c>
      <c r="D256" s="20">
        <v>191</v>
      </c>
      <c r="E256" s="25">
        <f t="shared" si="9"/>
        <v>133.7</v>
      </c>
      <c r="F256" s="25">
        <f t="shared" si="10"/>
        <v>124.15</v>
      </c>
      <c r="G256" s="25">
        <f t="shared" si="11"/>
        <v>114.6</v>
      </c>
    </row>
    <row r="257" spans="1:7" s="12" customFormat="1" ht="24" customHeight="1">
      <c r="A257" s="20">
        <f>IF(D257&gt;0,ROWS(D$3:D257)-COUNTBLANK(D$3:D257),"")</f>
        <v>221</v>
      </c>
      <c r="B257" s="24" t="s">
        <v>60</v>
      </c>
      <c r="C257" s="24" t="s">
        <v>775</v>
      </c>
      <c r="D257" s="20">
        <v>163</v>
      </c>
      <c r="E257" s="25">
        <f t="shared" si="9"/>
        <v>114.1</v>
      </c>
      <c r="F257" s="25">
        <f t="shared" si="10"/>
        <v>105.95</v>
      </c>
      <c r="G257" s="25">
        <f t="shared" si="11"/>
        <v>97.8</v>
      </c>
    </row>
    <row r="258" spans="1:7" s="10" customFormat="1" ht="17.25" customHeight="1">
      <c r="A258" s="20"/>
      <c r="B258" s="22"/>
      <c r="C258" s="26" t="s">
        <v>384</v>
      </c>
      <c r="D258" s="20"/>
      <c r="E258" s="25">
        <f t="shared" si="9"/>
        <v>0</v>
      </c>
      <c r="F258" s="25">
        <f t="shared" si="10"/>
        <v>0</v>
      </c>
      <c r="G258" s="25">
        <f t="shared" si="11"/>
        <v>0</v>
      </c>
    </row>
    <row r="259" spans="1:7" s="12" customFormat="1" ht="12.75">
      <c r="A259" s="20">
        <f>IF(D259&gt;0,ROWS(D$3:D259)-COUNTBLANK(D$3:D259),"")</f>
        <v>222</v>
      </c>
      <c r="B259" s="24" t="s">
        <v>589</v>
      </c>
      <c r="C259" s="24" t="s">
        <v>776</v>
      </c>
      <c r="D259" s="20">
        <v>229</v>
      </c>
      <c r="E259" s="25">
        <f t="shared" si="9"/>
        <v>160.29999999999998</v>
      </c>
      <c r="F259" s="25">
        <f t="shared" si="10"/>
        <v>148.85</v>
      </c>
      <c r="G259" s="25">
        <f t="shared" si="11"/>
        <v>137.4</v>
      </c>
    </row>
    <row r="260" spans="1:7" s="12" customFormat="1" ht="12.75">
      <c r="A260" s="20">
        <f>IF(D260&gt;0,ROWS(D$3:D260)-COUNTBLANK(D$3:D260),"")</f>
        <v>223</v>
      </c>
      <c r="B260" s="24" t="s">
        <v>350</v>
      </c>
      <c r="C260" s="24" t="s">
        <v>777</v>
      </c>
      <c r="D260" s="20">
        <v>249</v>
      </c>
      <c r="E260" s="25">
        <f t="shared" si="9"/>
        <v>174.29999999999998</v>
      </c>
      <c r="F260" s="25">
        <f t="shared" si="10"/>
        <v>161.85</v>
      </c>
      <c r="G260" s="25">
        <f t="shared" si="11"/>
        <v>149.4</v>
      </c>
    </row>
    <row r="261" spans="1:7" s="12" customFormat="1" ht="12.75">
      <c r="A261" s="20">
        <f>IF(D261&gt;0,ROWS(D$3:D261)-COUNTBLANK(D$3:D261),"")</f>
        <v>224</v>
      </c>
      <c r="B261" s="24" t="s">
        <v>590</v>
      </c>
      <c r="C261" s="24" t="s">
        <v>778</v>
      </c>
      <c r="D261" s="20">
        <v>44</v>
      </c>
      <c r="E261" s="25">
        <f aca="true" t="shared" si="12" ref="E261:E324">D261*0.7</f>
        <v>30.799999999999997</v>
      </c>
      <c r="F261" s="25">
        <f aca="true" t="shared" si="13" ref="F261:F324">D261*0.65</f>
        <v>28.6</v>
      </c>
      <c r="G261" s="25">
        <f aca="true" t="shared" si="14" ref="G261:G324">D261*0.6</f>
        <v>26.4</v>
      </c>
    </row>
    <row r="262" spans="1:7" s="12" customFormat="1" ht="12.75">
      <c r="A262" s="20">
        <f>IF(D262&gt;0,ROWS(D$3:D403)-COUNTBLANK(D$3:D403),"")</f>
        <v>345</v>
      </c>
      <c r="B262" s="24" t="s">
        <v>351</v>
      </c>
      <c r="C262" s="24" t="s">
        <v>779</v>
      </c>
      <c r="D262" s="20">
        <v>44</v>
      </c>
      <c r="E262" s="25">
        <f t="shared" si="12"/>
        <v>30.799999999999997</v>
      </c>
      <c r="F262" s="25">
        <f t="shared" si="13"/>
        <v>28.6</v>
      </c>
      <c r="G262" s="25">
        <f t="shared" si="14"/>
        <v>26.4</v>
      </c>
    </row>
    <row r="263" spans="1:7" s="5" customFormat="1" ht="17.25" customHeight="1">
      <c r="A263" s="20">
        <f>IF(D263&gt;0,ROWS(D$3:D263)-COUNTBLANK(D$3:D263),"")</f>
      </c>
      <c r="B263" s="21"/>
      <c r="C263" s="22" t="s">
        <v>701</v>
      </c>
      <c r="D263" s="20"/>
      <c r="E263" s="25">
        <f t="shared" si="12"/>
        <v>0</v>
      </c>
      <c r="F263" s="25">
        <f t="shared" si="13"/>
        <v>0</v>
      </c>
      <c r="G263" s="25">
        <f t="shared" si="14"/>
        <v>0</v>
      </c>
    </row>
    <row r="264" spans="1:7" s="12" customFormat="1" ht="12.75">
      <c r="A264" s="20">
        <f>IF(D264&gt;0,ROWS(D$3:D264)-COUNTBLANK(D$3:D264),"")</f>
        <v>226</v>
      </c>
      <c r="B264" s="24" t="s">
        <v>158</v>
      </c>
      <c r="C264" s="27" t="s">
        <v>209</v>
      </c>
      <c r="D264" s="20">
        <v>415</v>
      </c>
      <c r="E264" s="25">
        <f t="shared" si="12"/>
        <v>290.5</v>
      </c>
      <c r="F264" s="25">
        <f t="shared" si="13"/>
        <v>269.75</v>
      </c>
      <c r="G264" s="25">
        <f t="shared" si="14"/>
        <v>249</v>
      </c>
    </row>
    <row r="265" spans="1:7" s="12" customFormat="1" ht="12.75">
      <c r="A265" s="20">
        <f>IF(D265&gt;0,ROWS(D$3:D265)-COUNTBLANK(D$3:D265),"")</f>
        <v>227</v>
      </c>
      <c r="B265" s="24" t="s">
        <v>208</v>
      </c>
      <c r="C265" s="27" t="s">
        <v>212</v>
      </c>
      <c r="D265" s="20">
        <v>415</v>
      </c>
      <c r="E265" s="25">
        <f t="shared" si="12"/>
        <v>290.5</v>
      </c>
      <c r="F265" s="25">
        <f t="shared" si="13"/>
        <v>269.75</v>
      </c>
      <c r="G265" s="25">
        <f t="shared" si="14"/>
        <v>249</v>
      </c>
    </row>
    <row r="266" spans="1:7" s="12" customFormat="1" ht="25.5">
      <c r="A266" s="20">
        <f>IF(D266&gt;0,ROWS(D$3:D266)-COUNTBLANK(D$3:D266),"")</f>
        <v>228</v>
      </c>
      <c r="B266" s="24" t="s">
        <v>159</v>
      </c>
      <c r="C266" s="27" t="s">
        <v>780</v>
      </c>
      <c r="D266" s="20">
        <v>531</v>
      </c>
      <c r="E266" s="25">
        <f t="shared" si="12"/>
        <v>371.7</v>
      </c>
      <c r="F266" s="25">
        <f t="shared" si="13"/>
        <v>345.15000000000003</v>
      </c>
      <c r="G266" s="25">
        <f t="shared" si="14"/>
        <v>318.59999999999997</v>
      </c>
    </row>
    <row r="267" spans="1:7" s="12" customFormat="1" ht="25.5">
      <c r="A267" s="20">
        <f>IF(D267&gt;0,ROWS(D$3:D267)-COUNTBLANK(D$3:D267),"")</f>
        <v>229</v>
      </c>
      <c r="B267" s="24" t="s">
        <v>191</v>
      </c>
      <c r="C267" s="27" t="s">
        <v>781</v>
      </c>
      <c r="D267" s="20">
        <v>531</v>
      </c>
      <c r="E267" s="25">
        <f t="shared" si="12"/>
        <v>371.7</v>
      </c>
      <c r="F267" s="25">
        <f t="shared" si="13"/>
        <v>345.15000000000003</v>
      </c>
      <c r="G267" s="25">
        <f t="shared" si="14"/>
        <v>318.59999999999997</v>
      </c>
    </row>
    <row r="268" spans="1:7" s="12" customFormat="1" ht="25.5">
      <c r="A268" s="20">
        <f>IF(D268&gt;0,ROWS(D$3:D268)-COUNTBLANK(D$3:D268),"")</f>
        <v>230</v>
      </c>
      <c r="B268" s="24" t="s">
        <v>160</v>
      </c>
      <c r="C268" s="27" t="s">
        <v>782</v>
      </c>
      <c r="D268" s="20">
        <v>531</v>
      </c>
      <c r="E268" s="25">
        <f t="shared" si="12"/>
        <v>371.7</v>
      </c>
      <c r="F268" s="25">
        <f t="shared" si="13"/>
        <v>345.15000000000003</v>
      </c>
      <c r="G268" s="25">
        <f t="shared" si="14"/>
        <v>318.59999999999997</v>
      </c>
    </row>
    <row r="269" spans="1:7" s="12" customFormat="1" ht="25.5">
      <c r="A269" s="20">
        <f>IF(D269&gt;0,ROWS(D$3:D269)-COUNTBLANK(D$3:D269),"")</f>
        <v>231</v>
      </c>
      <c r="B269" s="24" t="s">
        <v>194</v>
      </c>
      <c r="C269" s="27" t="s">
        <v>783</v>
      </c>
      <c r="D269" s="20">
        <v>531</v>
      </c>
      <c r="E269" s="25">
        <f t="shared" si="12"/>
        <v>371.7</v>
      </c>
      <c r="F269" s="25">
        <f t="shared" si="13"/>
        <v>345.15000000000003</v>
      </c>
      <c r="G269" s="25">
        <f t="shared" si="14"/>
        <v>318.59999999999997</v>
      </c>
    </row>
    <row r="270" spans="1:7" s="12" customFormat="1" ht="25.5">
      <c r="A270" s="20">
        <f>IF(D270&gt;0,ROWS(D$3:D270)-COUNTBLANK(D$3:D270),"")</f>
        <v>232</v>
      </c>
      <c r="B270" s="24" t="s">
        <v>164</v>
      </c>
      <c r="C270" s="27" t="s">
        <v>784</v>
      </c>
      <c r="D270" s="20">
        <v>594</v>
      </c>
      <c r="E270" s="25">
        <f t="shared" si="12"/>
        <v>415.79999999999995</v>
      </c>
      <c r="F270" s="25">
        <f t="shared" si="13"/>
        <v>386.1</v>
      </c>
      <c r="G270" s="25">
        <f t="shared" si="14"/>
        <v>356.4</v>
      </c>
    </row>
    <row r="271" spans="1:7" s="12" customFormat="1" ht="25.5">
      <c r="A271" s="20">
        <f>IF(D271&gt;0,ROWS(D$3:D271)-COUNTBLANK(D$3:D271),"")</f>
        <v>233</v>
      </c>
      <c r="B271" s="24" t="s">
        <v>195</v>
      </c>
      <c r="C271" s="27" t="s">
        <v>785</v>
      </c>
      <c r="D271" s="20">
        <v>594</v>
      </c>
      <c r="E271" s="25">
        <f t="shared" si="12"/>
        <v>415.79999999999995</v>
      </c>
      <c r="F271" s="25">
        <f t="shared" si="13"/>
        <v>386.1</v>
      </c>
      <c r="G271" s="25">
        <f t="shared" si="14"/>
        <v>356.4</v>
      </c>
    </row>
    <row r="272" spans="1:7" s="13" customFormat="1" ht="12.75">
      <c r="A272" s="20">
        <f>IF(D272&gt;0,ROWS(D$3:D272)-COUNTBLANK(D$3:D272),"")</f>
        <v>234</v>
      </c>
      <c r="B272" s="24" t="s">
        <v>302</v>
      </c>
      <c r="C272" s="27" t="s">
        <v>202</v>
      </c>
      <c r="D272" s="20">
        <v>610</v>
      </c>
      <c r="E272" s="25">
        <f t="shared" si="12"/>
        <v>427</v>
      </c>
      <c r="F272" s="25">
        <f t="shared" si="13"/>
        <v>396.5</v>
      </c>
      <c r="G272" s="25">
        <f t="shared" si="14"/>
        <v>366</v>
      </c>
    </row>
    <row r="273" spans="1:7" s="13" customFormat="1" ht="12.75">
      <c r="A273" s="20"/>
      <c r="B273" s="24"/>
      <c r="C273" s="27"/>
      <c r="D273" s="20"/>
      <c r="E273" s="25">
        <f t="shared" si="12"/>
        <v>0</v>
      </c>
      <c r="F273" s="25">
        <f t="shared" si="13"/>
        <v>0</v>
      </c>
      <c r="G273" s="25">
        <f t="shared" si="14"/>
        <v>0</v>
      </c>
    </row>
    <row r="274" spans="1:7" s="12" customFormat="1" ht="12.75">
      <c r="A274" s="20">
        <f>IF(D274&gt;0,ROWS(D$3:D274)-COUNTBLANK(D$3:D274),"")</f>
        <v>235</v>
      </c>
      <c r="B274" s="24" t="s">
        <v>346</v>
      </c>
      <c r="C274" s="27" t="s">
        <v>742</v>
      </c>
      <c r="D274" s="20">
        <v>1108</v>
      </c>
      <c r="E274" s="25">
        <f t="shared" si="12"/>
        <v>775.5999999999999</v>
      </c>
      <c r="F274" s="25">
        <f t="shared" si="13"/>
        <v>720.2</v>
      </c>
      <c r="G274" s="25">
        <f t="shared" si="14"/>
        <v>664.8</v>
      </c>
    </row>
    <row r="275" spans="1:7" s="12" customFormat="1" ht="12.75">
      <c r="A275" s="20">
        <f>IF(D275&gt;0,ROWS(D$3:D275)-COUNTBLANK(D$3:D275),"")</f>
        <v>236</v>
      </c>
      <c r="B275" s="24" t="s">
        <v>347</v>
      </c>
      <c r="C275" s="27" t="s">
        <v>743</v>
      </c>
      <c r="D275" s="20">
        <v>1108</v>
      </c>
      <c r="E275" s="25">
        <f t="shared" si="12"/>
        <v>775.5999999999999</v>
      </c>
      <c r="F275" s="25">
        <f t="shared" si="13"/>
        <v>720.2</v>
      </c>
      <c r="G275" s="25">
        <f t="shared" si="14"/>
        <v>664.8</v>
      </c>
    </row>
    <row r="276" spans="1:7" s="12" customFormat="1" ht="12.75">
      <c r="A276" s="20">
        <f>IF(D276&gt;0,ROWS(D$3:D276)-COUNTBLANK(D$3:D276),"")</f>
        <v>237</v>
      </c>
      <c r="B276" s="24" t="s">
        <v>348</v>
      </c>
      <c r="C276" s="27" t="s">
        <v>744</v>
      </c>
      <c r="D276" s="20">
        <v>1220</v>
      </c>
      <c r="E276" s="25">
        <f t="shared" si="12"/>
        <v>854</v>
      </c>
      <c r="F276" s="25">
        <f t="shared" si="13"/>
        <v>793</v>
      </c>
      <c r="G276" s="25">
        <f t="shared" si="14"/>
        <v>732</v>
      </c>
    </row>
    <row r="277" spans="1:7" s="12" customFormat="1" ht="12.75">
      <c r="A277" s="20">
        <f>IF(D277&gt;0,ROWS(D$3:D277)-COUNTBLANK(D$3:D277),"")</f>
        <v>238</v>
      </c>
      <c r="B277" s="24" t="s">
        <v>349</v>
      </c>
      <c r="C277" s="27" t="s">
        <v>558</v>
      </c>
      <c r="D277" s="20">
        <v>1220</v>
      </c>
      <c r="E277" s="25">
        <f t="shared" si="12"/>
        <v>854</v>
      </c>
      <c r="F277" s="25">
        <f t="shared" si="13"/>
        <v>793</v>
      </c>
      <c r="G277" s="25">
        <f t="shared" si="14"/>
        <v>732</v>
      </c>
    </row>
    <row r="278" spans="1:7" s="12" customFormat="1" ht="12.75">
      <c r="A278" s="20"/>
      <c r="B278" s="24"/>
      <c r="C278" s="27"/>
      <c r="D278" s="20"/>
      <c r="E278" s="25">
        <f t="shared" si="12"/>
        <v>0</v>
      </c>
      <c r="F278" s="25">
        <f t="shared" si="13"/>
        <v>0</v>
      </c>
      <c r="G278" s="25">
        <f t="shared" si="14"/>
        <v>0</v>
      </c>
    </row>
    <row r="279" spans="1:7" s="12" customFormat="1" ht="12.75">
      <c r="A279" s="20">
        <f>IF(D279&gt;0,ROWS(D$3:D279)-COUNTBLANK(D$3:D279),"")</f>
        <v>239</v>
      </c>
      <c r="B279" s="24" t="s">
        <v>136</v>
      </c>
      <c r="C279" s="27" t="s">
        <v>167</v>
      </c>
      <c r="D279" s="20">
        <v>932</v>
      </c>
      <c r="E279" s="25">
        <f t="shared" si="12"/>
        <v>652.4</v>
      </c>
      <c r="F279" s="25">
        <f t="shared" si="13"/>
        <v>605.8000000000001</v>
      </c>
      <c r="G279" s="25">
        <f t="shared" si="14"/>
        <v>559.1999999999999</v>
      </c>
    </row>
    <row r="280" spans="1:7" s="12" customFormat="1" ht="12.75">
      <c r="A280" s="20"/>
      <c r="B280" s="24"/>
      <c r="C280" s="27"/>
      <c r="D280" s="20"/>
      <c r="E280" s="25">
        <f t="shared" si="12"/>
        <v>0</v>
      </c>
      <c r="F280" s="25">
        <f t="shared" si="13"/>
        <v>0</v>
      </c>
      <c r="G280" s="25">
        <f t="shared" si="14"/>
        <v>0</v>
      </c>
    </row>
    <row r="281" spans="1:7" s="12" customFormat="1" ht="12.75">
      <c r="A281" s="20">
        <f>IF(D281&gt;0,ROWS(D$3:D281)-COUNTBLANK(D$3:D281),"")</f>
        <v>240</v>
      </c>
      <c r="B281" s="24" t="s">
        <v>117</v>
      </c>
      <c r="C281" s="27" t="s">
        <v>168</v>
      </c>
      <c r="D281" s="20">
        <v>1314</v>
      </c>
      <c r="E281" s="25">
        <f t="shared" si="12"/>
        <v>919.8</v>
      </c>
      <c r="F281" s="25">
        <f t="shared" si="13"/>
        <v>854.1</v>
      </c>
      <c r="G281" s="25">
        <f t="shared" si="14"/>
        <v>788.4</v>
      </c>
    </row>
    <row r="282" spans="1:7" s="12" customFormat="1" ht="12.75">
      <c r="A282" s="20">
        <f>IF(D282&gt;0,ROWS(D$3:D282)-COUNTBLANK(D$3:D282),"")</f>
        <v>241</v>
      </c>
      <c r="B282" s="24" t="s">
        <v>118</v>
      </c>
      <c r="C282" s="27" t="s">
        <v>169</v>
      </c>
      <c r="D282" s="20">
        <v>1314</v>
      </c>
      <c r="E282" s="25">
        <f t="shared" si="12"/>
        <v>919.8</v>
      </c>
      <c r="F282" s="25">
        <f t="shared" si="13"/>
        <v>854.1</v>
      </c>
      <c r="G282" s="25">
        <f t="shared" si="14"/>
        <v>788.4</v>
      </c>
    </row>
    <row r="283" spans="1:7" s="12" customFormat="1" ht="12.75">
      <c r="A283" s="20">
        <f>IF(D283&gt;0,ROWS(D$3:D283)-COUNTBLANK(D$3:D283),"")</f>
        <v>242</v>
      </c>
      <c r="B283" s="24" t="s">
        <v>119</v>
      </c>
      <c r="C283" s="27" t="s">
        <v>170</v>
      </c>
      <c r="D283" s="20">
        <v>1418</v>
      </c>
      <c r="E283" s="25">
        <f t="shared" si="12"/>
        <v>992.5999999999999</v>
      </c>
      <c r="F283" s="25">
        <f t="shared" si="13"/>
        <v>921.7</v>
      </c>
      <c r="G283" s="25">
        <f t="shared" si="14"/>
        <v>850.8</v>
      </c>
    </row>
    <row r="284" spans="1:7" s="12" customFormat="1" ht="12.75">
      <c r="A284" s="20">
        <f>IF(D284&gt;0,ROWS(D$3:D284)-COUNTBLANK(D$3:D284),"")</f>
        <v>243</v>
      </c>
      <c r="B284" s="24" t="s">
        <v>120</v>
      </c>
      <c r="C284" s="27" t="s">
        <v>215</v>
      </c>
      <c r="D284" s="20">
        <v>1418</v>
      </c>
      <c r="E284" s="25">
        <f t="shared" si="12"/>
        <v>992.5999999999999</v>
      </c>
      <c r="F284" s="25">
        <f t="shared" si="13"/>
        <v>921.7</v>
      </c>
      <c r="G284" s="25">
        <f t="shared" si="14"/>
        <v>850.8</v>
      </c>
    </row>
    <row r="285" spans="1:7" s="5" customFormat="1" ht="17.25" customHeight="1">
      <c r="A285" s="20">
        <f>IF(D285&gt;0,ROWS(D$3:D285)-COUNTBLANK(D$3:D285),"")</f>
        <v>244</v>
      </c>
      <c r="B285" s="24"/>
      <c r="C285" s="31" t="s">
        <v>11</v>
      </c>
      <c r="D285" s="30" t="s">
        <v>6</v>
      </c>
      <c r="E285" s="25"/>
      <c r="F285" s="25"/>
      <c r="G285" s="25"/>
    </row>
    <row r="286" spans="1:7" s="5" customFormat="1" ht="17.25" customHeight="1">
      <c r="A286" s="20">
        <f>IF(D286&gt;0,ROWS(D$3:D286)-COUNTBLANK(D$3:D286),"")</f>
      </c>
      <c r="B286" s="21"/>
      <c r="C286" s="22" t="s">
        <v>33</v>
      </c>
      <c r="D286" s="20"/>
      <c r="E286" s="25">
        <f t="shared" si="12"/>
        <v>0</v>
      </c>
      <c r="F286" s="25">
        <f t="shared" si="13"/>
        <v>0</v>
      </c>
      <c r="G286" s="25">
        <f t="shared" si="14"/>
        <v>0</v>
      </c>
    </row>
    <row r="287" spans="1:7" s="12" customFormat="1" ht="25.5">
      <c r="A287" s="20">
        <f>IF(D287&gt;0,ROWS(D$3:D287)-COUNTBLANK(D$3:D287),"")</f>
        <v>245</v>
      </c>
      <c r="B287" s="24" t="s">
        <v>37</v>
      </c>
      <c r="C287" s="27" t="s">
        <v>610</v>
      </c>
      <c r="D287" s="20">
        <v>631</v>
      </c>
      <c r="E287" s="25">
        <f t="shared" si="12"/>
        <v>441.7</v>
      </c>
      <c r="F287" s="25">
        <f t="shared" si="13"/>
        <v>410.15000000000003</v>
      </c>
      <c r="G287" s="25">
        <f t="shared" si="14"/>
        <v>378.59999999999997</v>
      </c>
    </row>
    <row r="288" spans="1:7" s="12" customFormat="1" ht="25.5">
      <c r="A288" s="20">
        <f>IF(D288&gt;0,ROWS(D$3:D288)-COUNTBLANK(D$3:D288),"")</f>
        <v>246</v>
      </c>
      <c r="B288" s="24" t="s">
        <v>38</v>
      </c>
      <c r="C288" s="27" t="s">
        <v>611</v>
      </c>
      <c r="D288" s="20">
        <v>704</v>
      </c>
      <c r="E288" s="25">
        <f t="shared" si="12"/>
        <v>492.79999999999995</v>
      </c>
      <c r="F288" s="25">
        <f t="shared" si="13"/>
        <v>457.6</v>
      </c>
      <c r="G288" s="25">
        <f t="shared" si="14"/>
        <v>422.4</v>
      </c>
    </row>
    <row r="289" spans="1:7" s="12" customFormat="1" ht="25.5">
      <c r="A289" s="20">
        <f>IF(D289&gt;0,ROWS(D$3:D289)-COUNTBLANK(D$3:D289),"")</f>
        <v>247</v>
      </c>
      <c r="B289" s="24" t="s">
        <v>203</v>
      </c>
      <c r="C289" s="27" t="s">
        <v>201</v>
      </c>
      <c r="D289" s="20">
        <v>779</v>
      </c>
      <c r="E289" s="25">
        <f t="shared" si="12"/>
        <v>545.3</v>
      </c>
      <c r="F289" s="25">
        <f t="shared" si="13"/>
        <v>506.35</v>
      </c>
      <c r="G289" s="25">
        <f t="shared" si="14"/>
        <v>467.4</v>
      </c>
    </row>
    <row r="290" spans="1:7" s="12" customFormat="1" ht="38.25">
      <c r="A290" s="20">
        <f>IF(D290&gt;0,ROWS(D$3:D290)-COUNTBLANK(D$3:D290),"")</f>
        <v>248</v>
      </c>
      <c r="B290" s="24" t="s">
        <v>242</v>
      </c>
      <c r="C290" s="27" t="s">
        <v>461</v>
      </c>
      <c r="D290" s="20">
        <v>2402</v>
      </c>
      <c r="E290" s="25">
        <f t="shared" si="12"/>
        <v>1681.3999999999999</v>
      </c>
      <c r="F290" s="25">
        <f t="shared" si="13"/>
        <v>1561.3</v>
      </c>
      <c r="G290" s="25">
        <f t="shared" si="14"/>
        <v>1441.2</v>
      </c>
    </row>
    <row r="291" spans="1:7" s="10" customFormat="1" ht="17.25" customHeight="1">
      <c r="A291" s="20">
        <f>IF(D291&gt;0,ROWS(D$3:D291)-COUNTBLANK(D$3:D291),"")</f>
      </c>
      <c r="B291" s="22"/>
      <c r="C291" s="22" t="s">
        <v>216</v>
      </c>
      <c r="D291" s="20"/>
      <c r="E291" s="25">
        <f t="shared" si="12"/>
        <v>0</v>
      </c>
      <c r="F291" s="25">
        <f t="shared" si="13"/>
        <v>0</v>
      </c>
      <c r="G291" s="25">
        <f t="shared" si="14"/>
        <v>0</v>
      </c>
    </row>
    <row r="292" spans="1:7" s="12" customFormat="1" ht="12.75">
      <c r="A292" s="20">
        <f>IF(D292&gt;0,ROWS(D$3:D292)-COUNTBLANK(D$3:D292),"")</f>
        <v>249</v>
      </c>
      <c r="B292" s="24" t="s">
        <v>625</v>
      </c>
      <c r="C292" s="27" t="s">
        <v>626</v>
      </c>
      <c r="D292" s="20">
        <v>74</v>
      </c>
      <c r="E292" s="25">
        <f t="shared" si="12"/>
        <v>51.8</v>
      </c>
      <c r="F292" s="25">
        <f t="shared" si="13"/>
        <v>48.1</v>
      </c>
      <c r="G292" s="25">
        <f t="shared" si="14"/>
        <v>44.4</v>
      </c>
    </row>
    <row r="293" spans="1:7" s="12" customFormat="1" ht="12.75">
      <c r="A293" s="20">
        <f>IF(D293&gt;0,ROWS(D$3:D293)-COUNTBLANK(D$3:D293),"")</f>
        <v>250</v>
      </c>
      <c r="B293" s="24" t="s">
        <v>627</v>
      </c>
      <c r="C293" s="27" t="s">
        <v>303</v>
      </c>
      <c r="D293" s="20">
        <v>74</v>
      </c>
      <c r="E293" s="25">
        <f t="shared" si="12"/>
        <v>51.8</v>
      </c>
      <c r="F293" s="25">
        <f t="shared" si="13"/>
        <v>48.1</v>
      </c>
      <c r="G293" s="25">
        <f t="shared" si="14"/>
        <v>44.4</v>
      </c>
    </row>
    <row r="294" spans="1:7" s="12" customFormat="1" ht="12.75">
      <c r="A294" s="20">
        <f>IF(D294&gt;0,ROWS(D$3:D294)-COUNTBLANK(D$3:D294),"")</f>
        <v>251</v>
      </c>
      <c r="B294" s="24" t="s">
        <v>196</v>
      </c>
      <c r="C294" s="27" t="s">
        <v>166</v>
      </c>
      <c r="D294" s="20">
        <v>76</v>
      </c>
      <c r="E294" s="25">
        <f t="shared" si="12"/>
        <v>53.199999999999996</v>
      </c>
      <c r="F294" s="25">
        <f t="shared" si="13"/>
        <v>49.4</v>
      </c>
      <c r="G294" s="25">
        <f t="shared" si="14"/>
        <v>45.6</v>
      </c>
    </row>
    <row r="295" spans="1:7" s="12" customFormat="1" ht="12.75">
      <c r="A295" s="20">
        <f>IF(D295&gt;0,ROWS(D$3:D295)-COUNTBLANK(D$3:D295),"")</f>
        <v>252</v>
      </c>
      <c r="B295" s="24" t="s">
        <v>272</v>
      </c>
      <c r="C295" s="27" t="s">
        <v>275</v>
      </c>
      <c r="D295" s="20">
        <v>29</v>
      </c>
      <c r="E295" s="25">
        <f t="shared" si="12"/>
        <v>20.299999999999997</v>
      </c>
      <c r="F295" s="25">
        <f t="shared" si="13"/>
        <v>18.85</v>
      </c>
      <c r="G295" s="25">
        <f t="shared" si="14"/>
        <v>17.4</v>
      </c>
    </row>
    <row r="296" spans="1:7" s="12" customFormat="1" ht="12.75">
      <c r="A296" s="20">
        <f>IF(D296&gt;0,ROWS(D$3:D296)-COUNTBLANK(D$3:D296),"")</f>
        <v>253</v>
      </c>
      <c r="B296" s="24" t="s">
        <v>161</v>
      </c>
      <c r="C296" s="27" t="s">
        <v>614</v>
      </c>
      <c r="D296" s="20">
        <v>164</v>
      </c>
      <c r="E296" s="25">
        <f t="shared" si="12"/>
        <v>114.8</v>
      </c>
      <c r="F296" s="25">
        <f t="shared" si="13"/>
        <v>106.60000000000001</v>
      </c>
      <c r="G296" s="25">
        <f t="shared" si="14"/>
        <v>98.39999999999999</v>
      </c>
    </row>
    <row r="297" spans="1:7" s="12" customFormat="1" ht="12.75">
      <c r="A297" s="20">
        <f>IF(D297&gt;0,ROWS(D$3:D297)-COUNTBLANK(D$3:D297),"")</f>
        <v>254</v>
      </c>
      <c r="B297" s="24" t="s">
        <v>162</v>
      </c>
      <c r="C297" s="27" t="s">
        <v>217</v>
      </c>
      <c r="D297" s="20">
        <v>62</v>
      </c>
      <c r="E297" s="25">
        <f t="shared" si="12"/>
        <v>43.4</v>
      </c>
      <c r="F297" s="25">
        <f t="shared" si="13"/>
        <v>40.300000000000004</v>
      </c>
      <c r="G297" s="25">
        <f t="shared" si="14"/>
        <v>37.199999999999996</v>
      </c>
    </row>
    <row r="298" spans="1:7" s="12" customFormat="1" ht="27" customHeight="1">
      <c r="A298" s="20">
        <f>IF(D298&gt;0,ROWS(D$3:D298)-COUNTBLANK(D$3:D298),"")</f>
        <v>255</v>
      </c>
      <c r="B298" s="24" t="s">
        <v>200</v>
      </c>
      <c r="C298" s="27" t="s">
        <v>199</v>
      </c>
      <c r="D298" s="20">
        <v>124</v>
      </c>
      <c r="E298" s="25">
        <f t="shared" si="12"/>
        <v>86.8</v>
      </c>
      <c r="F298" s="25">
        <f t="shared" si="13"/>
        <v>80.60000000000001</v>
      </c>
      <c r="G298" s="25">
        <f t="shared" si="14"/>
        <v>74.39999999999999</v>
      </c>
    </row>
    <row r="299" spans="1:7" s="12" customFormat="1" ht="12.75">
      <c r="A299" s="20">
        <f>IF(D299&gt;0,ROWS(D$3:D299)-COUNTBLANK(D$3:D299),"")</f>
        <v>256</v>
      </c>
      <c r="B299" s="24" t="s">
        <v>270</v>
      </c>
      <c r="C299" s="24" t="s">
        <v>271</v>
      </c>
      <c r="D299" s="20">
        <v>144</v>
      </c>
      <c r="E299" s="25">
        <f t="shared" si="12"/>
        <v>100.8</v>
      </c>
      <c r="F299" s="25">
        <f t="shared" si="13"/>
        <v>93.60000000000001</v>
      </c>
      <c r="G299" s="25">
        <f t="shared" si="14"/>
        <v>86.39999999999999</v>
      </c>
    </row>
    <row r="300" spans="1:7" s="12" customFormat="1" ht="12.75">
      <c r="A300" s="20">
        <f>IF(D300&gt;0,ROWS(D$3:D300)-COUNTBLANK(D$3:D300),"")</f>
        <v>257</v>
      </c>
      <c r="B300" s="24" t="s">
        <v>616</v>
      </c>
      <c r="C300" s="27" t="s">
        <v>206</v>
      </c>
      <c r="D300" s="20">
        <v>41</v>
      </c>
      <c r="E300" s="25">
        <f t="shared" si="12"/>
        <v>28.7</v>
      </c>
      <c r="F300" s="25">
        <f t="shared" si="13"/>
        <v>26.650000000000002</v>
      </c>
      <c r="G300" s="25">
        <f t="shared" si="14"/>
        <v>24.599999999999998</v>
      </c>
    </row>
    <row r="301" spans="1:7" s="12" customFormat="1" ht="12.75">
      <c r="A301" s="20">
        <f>IF(D301&gt;0,ROWS(D$3:D301)-COUNTBLANK(D$3:D301),"")</f>
        <v>258</v>
      </c>
      <c r="B301" s="24" t="s">
        <v>204</v>
      </c>
      <c r="C301" s="27" t="s">
        <v>205</v>
      </c>
      <c r="D301" s="20">
        <v>41</v>
      </c>
      <c r="E301" s="25">
        <f t="shared" si="12"/>
        <v>28.7</v>
      </c>
      <c r="F301" s="25">
        <f t="shared" si="13"/>
        <v>26.650000000000002</v>
      </c>
      <c r="G301" s="25">
        <f t="shared" si="14"/>
        <v>24.599999999999998</v>
      </c>
    </row>
    <row r="302" spans="1:7" s="13" customFormat="1" ht="12.75">
      <c r="A302" s="20">
        <f>IF(D302&gt;0,ROWS(D$3:D302)-COUNTBLANK(D$3:D302),"")</f>
        <v>259</v>
      </c>
      <c r="B302" s="24" t="s">
        <v>360</v>
      </c>
      <c r="C302" s="24" t="s">
        <v>559</v>
      </c>
      <c r="D302" s="20">
        <v>79</v>
      </c>
      <c r="E302" s="25">
        <f t="shared" si="12"/>
        <v>55.3</v>
      </c>
      <c r="F302" s="25">
        <f t="shared" si="13"/>
        <v>51.35</v>
      </c>
      <c r="G302" s="25">
        <f t="shared" si="14"/>
        <v>47.4</v>
      </c>
    </row>
    <row r="303" spans="1:7" s="13" customFormat="1" ht="12.75">
      <c r="A303" s="20">
        <f>IF(D303&gt;0,ROWS(D$3:D303)-COUNTBLANK(D$3:D303),"")</f>
        <v>260</v>
      </c>
      <c r="B303" s="24" t="s">
        <v>361</v>
      </c>
      <c r="C303" s="24" t="s">
        <v>560</v>
      </c>
      <c r="D303" s="20">
        <v>185</v>
      </c>
      <c r="E303" s="25">
        <f t="shared" si="12"/>
        <v>129.5</v>
      </c>
      <c r="F303" s="25">
        <f t="shared" si="13"/>
        <v>120.25</v>
      </c>
      <c r="G303" s="25">
        <f t="shared" si="14"/>
        <v>111</v>
      </c>
    </row>
    <row r="304" spans="1:7" s="12" customFormat="1" ht="12.75">
      <c r="A304" s="20">
        <f>IF(D304&gt;0,ROWS(D$3:D304)-COUNTBLANK(D$3:D304),"")</f>
        <v>261</v>
      </c>
      <c r="B304" s="24" t="s">
        <v>617</v>
      </c>
      <c r="C304" s="24" t="s">
        <v>144</v>
      </c>
      <c r="D304" s="20">
        <v>218</v>
      </c>
      <c r="E304" s="25">
        <f t="shared" si="12"/>
        <v>152.6</v>
      </c>
      <c r="F304" s="25">
        <f t="shared" si="13"/>
        <v>141.70000000000002</v>
      </c>
      <c r="G304" s="25">
        <f t="shared" si="14"/>
        <v>130.79999999999998</v>
      </c>
    </row>
    <row r="305" spans="1:7" s="12" customFormat="1" ht="12.75">
      <c r="A305" s="20">
        <f>IF(D305&gt;0,ROWS(D$3:D305)-COUNTBLANK(D$3:D305),"")</f>
        <v>262</v>
      </c>
      <c r="B305" s="24" t="s">
        <v>618</v>
      </c>
      <c r="C305" s="24" t="s">
        <v>145</v>
      </c>
      <c r="D305" s="20">
        <v>218</v>
      </c>
      <c r="E305" s="25">
        <f t="shared" si="12"/>
        <v>152.6</v>
      </c>
      <c r="F305" s="25">
        <f t="shared" si="13"/>
        <v>141.70000000000002</v>
      </c>
      <c r="G305" s="25">
        <f t="shared" si="14"/>
        <v>130.79999999999998</v>
      </c>
    </row>
    <row r="306" spans="1:7" s="12" customFormat="1" ht="12.75">
      <c r="A306" s="20">
        <f>IF(D306&gt;0,ROWS(D$3:D309)-COUNTBLANK(D$3:D309),"")</f>
        <v>266</v>
      </c>
      <c r="B306" s="24" t="s">
        <v>276</v>
      </c>
      <c r="C306" s="24" t="s">
        <v>139</v>
      </c>
      <c r="D306" s="20">
        <v>258</v>
      </c>
      <c r="E306" s="25">
        <f t="shared" si="12"/>
        <v>180.6</v>
      </c>
      <c r="F306" s="25">
        <f t="shared" si="13"/>
        <v>167.70000000000002</v>
      </c>
      <c r="G306" s="25">
        <f t="shared" si="14"/>
        <v>154.79999999999998</v>
      </c>
    </row>
    <row r="307" spans="1:7" s="12" customFormat="1" ht="12.75">
      <c r="A307" s="20">
        <f>IF(D307&gt;0,ROWS(D$3:D307)-COUNTBLANK(D$3:D307),"")</f>
        <v>264</v>
      </c>
      <c r="B307" s="24" t="s">
        <v>146</v>
      </c>
      <c r="C307" s="24" t="s">
        <v>147</v>
      </c>
      <c r="D307" s="20">
        <v>87</v>
      </c>
      <c r="E307" s="25">
        <f t="shared" si="12"/>
        <v>60.9</v>
      </c>
      <c r="F307" s="25">
        <f t="shared" si="13"/>
        <v>56.550000000000004</v>
      </c>
      <c r="G307" s="25">
        <f t="shared" si="14"/>
        <v>52.199999999999996</v>
      </c>
    </row>
    <row r="308" spans="1:7" s="12" customFormat="1" ht="12.75">
      <c r="A308" s="20">
        <f>IF(D308&gt;0,ROWS(D$3:D308)-COUNTBLANK(D$3:D308),"")</f>
        <v>265</v>
      </c>
      <c r="B308" s="24" t="s">
        <v>148</v>
      </c>
      <c r="C308" s="24" t="s">
        <v>156</v>
      </c>
      <c r="D308" s="20">
        <v>87</v>
      </c>
      <c r="E308" s="25">
        <f t="shared" si="12"/>
        <v>60.9</v>
      </c>
      <c r="F308" s="25">
        <f t="shared" si="13"/>
        <v>56.550000000000004</v>
      </c>
      <c r="G308" s="25">
        <f t="shared" si="14"/>
        <v>52.199999999999996</v>
      </c>
    </row>
    <row r="309" spans="1:7" s="12" customFormat="1" ht="12.75">
      <c r="A309" s="20">
        <f>IF(D309&gt;0,ROWS(D$3:D309)-COUNTBLANK(D$3:D309),"")</f>
        <v>266</v>
      </c>
      <c r="B309" s="24" t="s">
        <v>149</v>
      </c>
      <c r="C309" s="24" t="s">
        <v>371</v>
      </c>
      <c r="D309" s="20">
        <v>87</v>
      </c>
      <c r="E309" s="25">
        <f t="shared" si="12"/>
        <v>60.9</v>
      </c>
      <c r="F309" s="25">
        <f t="shared" si="13"/>
        <v>56.550000000000004</v>
      </c>
      <c r="G309" s="25">
        <f t="shared" si="14"/>
        <v>52.199999999999996</v>
      </c>
    </row>
    <row r="310" spans="1:7" s="12" customFormat="1" ht="12.75">
      <c r="A310" s="20">
        <f>IF(D310&gt;0,ROWS(D$3:D310)-COUNTBLANK(D$3:D310),"")</f>
        <v>267</v>
      </c>
      <c r="B310" s="24" t="s">
        <v>352</v>
      </c>
      <c r="C310" s="24" t="s">
        <v>354</v>
      </c>
      <c r="D310" s="20">
        <v>153</v>
      </c>
      <c r="E310" s="25">
        <f t="shared" si="12"/>
        <v>107.1</v>
      </c>
      <c r="F310" s="25">
        <f t="shared" si="13"/>
        <v>99.45</v>
      </c>
      <c r="G310" s="25">
        <f t="shared" si="14"/>
        <v>91.8</v>
      </c>
    </row>
    <row r="311" spans="1:7" s="12" customFormat="1" ht="12.75">
      <c r="A311" s="20">
        <f>IF(D311&gt;0,ROWS(D$3:D311)-COUNTBLANK(D$3:D311),"")</f>
        <v>268</v>
      </c>
      <c r="B311" s="24" t="s">
        <v>150</v>
      </c>
      <c r="C311" s="24" t="s">
        <v>137</v>
      </c>
      <c r="D311" s="20">
        <v>149</v>
      </c>
      <c r="E311" s="25">
        <f t="shared" si="12"/>
        <v>104.3</v>
      </c>
      <c r="F311" s="25">
        <f t="shared" si="13"/>
        <v>96.85000000000001</v>
      </c>
      <c r="G311" s="25">
        <f t="shared" si="14"/>
        <v>89.39999999999999</v>
      </c>
    </row>
    <row r="312" spans="1:7" s="5" customFormat="1" ht="17.25" customHeight="1">
      <c r="A312" s="20">
        <f>IF(D312&gt;0,ROWS(D$3:D312)-COUNTBLANK(D$3:D312),"")</f>
      </c>
      <c r="B312" s="21"/>
      <c r="C312" s="22" t="s">
        <v>571</v>
      </c>
      <c r="D312" s="20"/>
      <c r="E312" s="25">
        <f t="shared" si="12"/>
        <v>0</v>
      </c>
      <c r="F312" s="25">
        <f t="shared" si="13"/>
        <v>0</v>
      </c>
      <c r="G312" s="25">
        <f t="shared" si="14"/>
        <v>0</v>
      </c>
    </row>
    <row r="313" spans="1:7" s="12" customFormat="1" ht="12.75">
      <c r="A313" s="20">
        <f>IF(D313&gt;0,ROWS(D$3:D313)-COUNTBLANK(D$3:D313),"")</f>
        <v>269</v>
      </c>
      <c r="B313" s="24" t="s">
        <v>572</v>
      </c>
      <c r="C313" s="24" t="s">
        <v>70</v>
      </c>
      <c r="D313" s="20">
        <v>570</v>
      </c>
      <c r="E313" s="25">
        <f t="shared" si="12"/>
        <v>399</v>
      </c>
      <c r="F313" s="25">
        <f t="shared" si="13"/>
        <v>370.5</v>
      </c>
      <c r="G313" s="25">
        <f t="shared" si="14"/>
        <v>342</v>
      </c>
    </row>
    <row r="314" spans="1:7" s="12" customFormat="1" ht="12.75">
      <c r="A314" s="20">
        <f>IF(D314&gt;0,ROWS(D$3:D314)-COUNTBLANK(D$3:D314),"")</f>
        <v>270</v>
      </c>
      <c r="B314" s="24" t="s">
        <v>573</v>
      </c>
      <c r="C314" s="24" t="s">
        <v>71</v>
      </c>
      <c r="D314" s="20">
        <v>647</v>
      </c>
      <c r="E314" s="25">
        <f t="shared" si="12"/>
        <v>452.9</v>
      </c>
      <c r="F314" s="25">
        <f t="shared" si="13"/>
        <v>420.55</v>
      </c>
      <c r="G314" s="25">
        <f t="shared" si="14"/>
        <v>388.2</v>
      </c>
    </row>
    <row r="315" spans="1:7" s="12" customFormat="1" ht="12.75">
      <c r="A315" s="20">
        <f>IF(D315&gt;0,ROWS(D$3:D315)-COUNTBLANK(D$3:D315),"")</f>
        <v>271</v>
      </c>
      <c r="B315" s="24" t="s">
        <v>574</v>
      </c>
      <c r="C315" s="24" t="s">
        <v>72</v>
      </c>
      <c r="D315" s="20">
        <v>702</v>
      </c>
      <c r="E315" s="25">
        <f t="shared" si="12"/>
        <v>491.4</v>
      </c>
      <c r="F315" s="25">
        <f t="shared" si="13"/>
        <v>456.3</v>
      </c>
      <c r="G315" s="25">
        <f t="shared" si="14"/>
        <v>421.2</v>
      </c>
    </row>
    <row r="316" spans="1:7" s="12" customFormat="1" ht="12.75">
      <c r="A316" s="20">
        <f>IF(D316&gt;0,ROWS(D$3:D316)-COUNTBLANK(D$3:D316),"")</f>
        <v>272</v>
      </c>
      <c r="B316" s="24" t="s">
        <v>575</v>
      </c>
      <c r="C316" s="24" t="s">
        <v>138</v>
      </c>
      <c r="D316" s="20">
        <v>780</v>
      </c>
      <c r="E316" s="25">
        <f t="shared" si="12"/>
        <v>546</v>
      </c>
      <c r="F316" s="25">
        <f t="shared" si="13"/>
        <v>507</v>
      </c>
      <c r="G316" s="25">
        <f t="shared" si="14"/>
        <v>468</v>
      </c>
    </row>
    <row r="317" spans="1:7" s="12" customFormat="1" ht="25.5">
      <c r="A317" s="20">
        <f>IF(D317&gt;0,ROWS(D$3:D317)-COUNTBLANK(D$3:D317),"")</f>
        <v>273</v>
      </c>
      <c r="B317" s="24" t="s">
        <v>615</v>
      </c>
      <c r="C317" s="24" t="s">
        <v>277</v>
      </c>
      <c r="D317" s="20">
        <v>538</v>
      </c>
      <c r="E317" s="25">
        <f t="shared" si="12"/>
        <v>376.59999999999997</v>
      </c>
      <c r="F317" s="25">
        <f t="shared" si="13"/>
        <v>349.7</v>
      </c>
      <c r="G317" s="25">
        <f t="shared" si="14"/>
        <v>322.8</v>
      </c>
    </row>
    <row r="318" spans="1:7" s="5" customFormat="1" ht="17.25" customHeight="1">
      <c r="A318" s="20">
        <f>IF(D318&gt;0,ROWS(D$3:D318)-COUNTBLANK(D$3:D318),"")</f>
        <v>274</v>
      </c>
      <c r="B318" s="24"/>
      <c r="C318" s="31" t="s">
        <v>12</v>
      </c>
      <c r="D318" s="30" t="s">
        <v>6</v>
      </c>
      <c r="E318" s="25"/>
      <c r="F318" s="25"/>
      <c r="G318" s="25"/>
    </row>
    <row r="319" spans="1:7" s="10" customFormat="1" ht="17.25" customHeight="1">
      <c r="A319" s="20">
        <f>IF(D319&gt;0,ROWS(D$3:D319)-COUNTBLANK(D$3:D319),"")</f>
      </c>
      <c r="B319" s="22"/>
      <c r="C319" s="22" t="s">
        <v>482</v>
      </c>
      <c r="D319" s="20"/>
      <c r="E319" s="25">
        <f t="shared" si="12"/>
        <v>0</v>
      </c>
      <c r="F319" s="25">
        <f t="shared" si="13"/>
        <v>0</v>
      </c>
      <c r="G319" s="25">
        <f t="shared" si="14"/>
        <v>0</v>
      </c>
    </row>
    <row r="320" spans="1:7" s="12" customFormat="1" ht="12.75">
      <c r="A320" s="20">
        <f>IF(D320&gt;0,ROWS(D$3:D320)-COUNTBLANK(D$3:D320),"")</f>
        <v>275</v>
      </c>
      <c r="B320" s="24" t="s">
        <v>576</v>
      </c>
      <c r="C320" s="24" t="s">
        <v>577</v>
      </c>
      <c r="D320" s="20">
        <v>36</v>
      </c>
      <c r="E320" s="25">
        <f t="shared" si="12"/>
        <v>25.2</v>
      </c>
      <c r="F320" s="25">
        <f t="shared" si="13"/>
        <v>23.400000000000002</v>
      </c>
      <c r="G320" s="25">
        <f t="shared" si="14"/>
        <v>21.599999999999998</v>
      </c>
    </row>
    <row r="321" spans="1:7" s="12" customFormat="1" ht="12.75">
      <c r="A321" s="20">
        <f>IF(D321&gt;0,ROWS(D$3:D321)-COUNTBLANK(D$3:D321),"")</f>
        <v>276</v>
      </c>
      <c r="B321" s="24" t="s">
        <v>578</v>
      </c>
      <c r="C321" s="24" t="s">
        <v>579</v>
      </c>
      <c r="D321" s="20">
        <v>88</v>
      </c>
      <c r="E321" s="25">
        <f t="shared" si="12"/>
        <v>61.599999999999994</v>
      </c>
      <c r="F321" s="25">
        <f t="shared" si="13"/>
        <v>57.2</v>
      </c>
      <c r="G321" s="25">
        <f t="shared" si="14"/>
        <v>52.8</v>
      </c>
    </row>
    <row r="322" spans="1:7" s="12" customFormat="1" ht="12.75">
      <c r="A322" s="20">
        <f>IF(D322&gt;0,ROWS(D$3:D322)-COUNTBLANK(D$3:D322),"")</f>
        <v>277</v>
      </c>
      <c r="B322" s="24" t="s">
        <v>580</v>
      </c>
      <c r="C322" s="24" t="s">
        <v>581</v>
      </c>
      <c r="D322" s="20">
        <v>108</v>
      </c>
      <c r="E322" s="25">
        <f t="shared" si="12"/>
        <v>75.6</v>
      </c>
      <c r="F322" s="25">
        <f t="shared" si="13"/>
        <v>70.2</v>
      </c>
      <c r="G322" s="25">
        <f t="shared" si="14"/>
        <v>64.8</v>
      </c>
    </row>
    <row r="323" spans="1:7" s="12" customFormat="1" ht="12.75">
      <c r="A323" s="20">
        <f>IF(D323&gt;0,ROWS(D$3:D323)-COUNTBLANK(D$3:D323),"")</f>
        <v>278</v>
      </c>
      <c r="B323" s="24" t="s">
        <v>582</v>
      </c>
      <c r="C323" s="24" t="s">
        <v>583</v>
      </c>
      <c r="D323" s="20">
        <v>118</v>
      </c>
      <c r="E323" s="25">
        <f t="shared" si="12"/>
        <v>82.6</v>
      </c>
      <c r="F323" s="25">
        <f t="shared" si="13"/>
        <v>76.7</v>
      </c>
      <c r="G323" s="25">
        <f t="shared" si="14"/>
        <v>70.8</v>
      </c>
    </row>
    <row r="324" spans="1:7" s="12" customFormat="1" ht="12.75">
      <c r="A324" s="20">
        <f>IF(D324&gt;0,ROWS(D$3:D324)-COUNTBLANK(D$3:D324),"")</f>
        <v>279</v>
      </c>
      <c r="B324" s="24" t="s">
        <v>584</v>
      </c>
      <c r="C324" s="24" t="s">
        <v>585</v>
      </c>
      <c r="D324" s="20">
        <v>102</v>
      </c>
      <c r="E324" s="25">
        <f t="shared" si="12"/>
        <v>71.39999999999999</v>
      </c>
      <c r="F324" s="25">
        <f t="shared" si="13"/>
        <v>66.3</v>
      </c>
      <c r="G324" s="25">
        <f t="shared" si="14"/>
        <v>61.199999999999996</v>
      </c>
    </row>
    <row r="325" spans="1:7" s="12" customFormat="1" ht="12.75">
      <c r="A325" s="20">
        <f>IF(D325&gt;0,ROWS(D$3:D325)-COUNTBLANK(D$3:D325),"")</f>
        <v>280</v>
      </c>
      <c r="B325" s="24" t="s">
        <v>586</v>
      </c>
      <c r="C325" s="24" t="s">
        <v>587</v>
      </c>
      <c r="D325" s="20">
        <v>108</v>
      </c>
      <c r="E325" s="25">
        <f aca="true" t="shared" si="15" ref="E325:E388">D325*0.7</f>
        <v>75.6</v>
      </c>
      <c r="F325" s="25">
        <f aca="true" t="shared" si="16" ref="F325:F388">D325*0.65</f>
        <v>70.2</v>
      </c>
      <c r="G325" s="25">
        <f aca="true" t="shared" si="17" ref="G325:G388">D325*0.6</f>
        <v>64.8</v>
      </c>
    </row>
    <row r="326" spans="1:7" s="12" customFormat="1" ht="12.75">
      <c r="A326" s="20">
        <f>IF(D326&gt;0,ROWS(D$3:D326)-COUNTBLANK(D$3:D326),"")</f>
        <v>281</v>
      </c>
      <c r="B326" s="24" t="s">
        <v>588</v>
      </c>
      <c r="C326" s="24" t="s">
        <v>481</v>
      </c>
      <c r="D326" s="20">
        <v>141</v>
      </c>
      <c r="E326" s="25">
        <f t="shared" si="15"/>
        <v>98.69999999999999</v>
      </c>
      <c r="F326" s="25">
        <f t="shared" si="16"/>
        <v>91.65</v>
      </c>
      <c r="G326" s="25">
        <f t="shared" si="17"/>
        <v>84.6</v>
      </c>
    </row>
    <row r="327" spans="1:7" s="13" customFormat="1" ht="12.75">
      <c r="A327" s="20">
        <f>IF(D327&gt;0,ROWS(D$3:D327)-COUNTBLANK(D$3:D327),"")</f>
        <v>282</v>
      </c>
      <c r="B327" s="24" t="s">
        <v>262</v>
      </c>
      <c r="C327" s="27" t="s">
        <v>263</v>
      </c>
      <c r="D327" s="20">
        <v>23</v>
      </c>
      <c r="E327" s="25">
        <f t="shared" si="15"/>
        <v>16.099999999999998</v>
      </c>
      <c r="F327" s="25">
        <f t="shared" si="16"/>
        <v>14.950000000000001</v>
      </c>
      <c r="G327" s="25">
        <f t="shared" si="17"/>
        <v>13.799999999999999</v>
      </c>
    </row>
    <row r="328" spans="1:7" s="13" customFormat="1" ht="12.75">
      <c r="A328" s="20">
        <f>IF(D328&gt;0,ROWS(D$3:D328)-COUNTBLANK(D$3:D328),"")</f>
        <v>283</v>
      </c>
      <c r="B328" s="24" t="s">
        <v>362</v>
      </c>
      <c r="C328" s="27" t="s">
        <v>745</v>
      </c>
      <c r="D328" s="20">
        <v>152</v>
      </c>
      <c r="E328" s="25">
        <f t="shared" si="15"/>
        <v>106.39999999999999</v>
      </c>
      <c r="F328" s="25">
        <f t="shared" si="16"/>
        <v>98.8</v>
      </c>
      <c r="G328" s="25">
        <f t="shared" si="17"/>
        <v>91.2</v>
      </c>
    </row>
    <row r="329" spans="1:7" s="5" customFormat="1" ht="21" customHeight="1">
      <c r="A329" s="20">
        <f>IF(D329&gt;0,ROWS(D$3:D329)-COUNTBLANK(D$3:D329),"")</f>
      </c>
      <c r="B329" s="21"/>
      <c r="C329" s="22" t="s">
        <v>73</v>
      </c>
      <c r="D329" s="20"/>
      <c r="E329" s="25">
        <f t="shared" si="15"/>
        <v>0</v>
      </c>
      <c r="F329" s="25">
        <f t="shared" si="16"/>
        <v>0</v>
      </c>
      <c r="G329" s="25">
        <f t="shared" si="17"/>
        <v>0</v>
      </c>
    </row>
    <row r="330" spans="1:7" s="12" customFormat="1" ht="12.75">
      <c r="A330" s="20">
        <f>IF(D330&gt;0,ROWS(D$3:D330)-COUNTBLANK(D$3:D330),"")</f>
        <v>284</v>
      </c>
      <c r="B330" s="24" t="s">
        <v>74</v>
      </c>
      <c r="C330" s="24" t="s">
        <v>75</v>
      </c>
      <c r="D330" s="20">
        <v>483</v>
      </c>
      <c r="E330" s="25">
        <f t="shared" si="15"/>
        <v>338.09999999999997</v>
      </c>
      <c r="F330" s="25">
        <f t="shared" si="16"/>
        <v>313.95</v>
      </c>
      <c r="G330" s="25">
        <f t="shared" si="17"/>
        <v>289.8</v>
      </c>
    </row>
    <row r="331" spans="1:7" s="10" customFormat="1" ht="17.25" customHeight="1">
      <c r="A331" s="20"/>
      <c r="B331" s="34"/>
      <c r="C331" s="26" t="s">
        <v>305</v>
      </c>
      <c r="D331" s="20"/>
      <c r="E331" s="25">
        <f t="shared" si="15"/>
        <v>0</v>
      </c>
      <c r="F331" s="25">
        <f t="shared" si="16"/>
        <v>0</v>
      </c>
      <c r="G331" s="25">
        <f t="shared" si="17"/>
        <v>0</v>
      </c>
    </row>
    <row r="332" spans="1:7" s="13" customFormat="1" ht="25.5">
      <c r="A332" s="20">
        <f>IF(D332&gt;0,ROWS(D$3:D332)-COUNTBLANK(D$3:D332),"")</f>
        <v>285</v>
      </c>
      <c r="B332" s="24" t="s">
        <v>309</v>
      </c>
      <c r="C332" s="24" t="s">
        <v>307</v>
      </c>
      <c r="D332" s="20">
        <v>520</v>
      </c>
      <c r="E332" s="25">
        <f t="shared" si="15"/>
        <v>364</v>
      </c>
      <c r="F332" s="25">
        <f t="shared" si="16"/>
        <v>338</v>
      </c>
      <c r="G332" s="25">
        <f t="shared" si="17"/>
        <v>312</v>
      </c>
    </row>
    <row r="333" spans="1:7" s="13" customFormat="1" ht="25.5">
      <c r="A333" s="20">
        <f>IF(D333&gt;0,ROWS(D$3:D333)-COUNTBLANK(D$3:D333),"")</f>
        <v>286</v>
      </c>
      <c r="B333" s="24" t="s">
        <v>310</v>
      </c>
      <c r="C333" s="24" t="s">
        <v>308</v>
      </c>
      <c r="D333" s="20">
        <v>650</v>
      </c>
      <c r="E333" s="25">
        <f t="shared" si="15"/>
        <v>454.99999999999994</v>
      </c>
      <c r="F333" s="25">
        <f t="shared" si="16"/>
        <v>422.5</v>
      </c>
      <c r="G333" s="25">
        <f t="shared" si="17"/>
        <v>390</v>
      </c>
    </row>
    <row r="334" spans="1:7" s="10" customFormat="1" ht="17.25" customHeight="1">
      <c r="A334" s="20"/>
      <c r="B334" s="34"/>
      <c r="C334" s="26" t="s">
        <v>306</v>
      </c>
      <c r="D334" s="20"/>
      <c r="E334" s="25">
        <f t="shared" si="15"/>
        <v>0</v>
      </c>
      <c r="F334" s="25">
        <f t="shared" si="16"/>
        <v>0</v>
      </c>
      <c r="G334" s="25">
        <f t="shared" si="17"/>
        <v>0</v>
      </c>
    </row>
    <row r="335" spans="1:7" s="13" customFormat="1" ht="25.5">
      <c r="A335" s="20">
        <f>IF(D335&gt;0,ROWS(D$3:D335)-COUNTBLANK(D$3:D335),"")</f>
        <v>287</v>
      </c>
      <c r="B335" s="24" t="s">
        <v>311</v>
      </c>
      <c r="C335" s="24" t="s">
        <v>140</v>
      </c>
      <c r="D335" s="20">
        <v>360</v>
      </c>
      <c r="E335" s="25">
        <f t="shared" si="15"/>
        <v>251.99999999999997</v>
      </c>
      <c r="F335" s="25">
        <f t="shared" si="16"/>
        <v>234</v>
      </c>
      <c r="G335" s="25">
        <f t="shared" si="17"/>
        <v>216</v>
      </c>
    </row>
    <row r="336" spans="1:7" s="13" customFormat="1" ht="25.5">
      <c r="A336" s="20">
        <f>IF(D336&gt;0,ROWS(D$3:D336)-COUNTBLANK(D$3:D336),"")</f>
        <v>288</v>
      </c>
      <c r="B336" s="24" t="s">
        <v>312</v>
      </c>
      <c r="C336" s="24" t="s">
        <v>141</v>
      </c>
      <c r="D336" s="20">
        <v>486</v>
      </c>
      <c r="E336" s="25">
        <f t="shared" si="15"/>
        <v>340.2</v>
      </c>
      <c r="F336" s="25">
        <f t="shared" si="16"/>
        <v>315.90000000000003</v>
      </c>
      <c r="G336" s="25">
        <f t="shared" si="17"/>
        <v>291.59999999999997</v>
      </c>
    </row>
    <row r="337" spans="1:7" s="10" customFormat="1" ht="17.25" customHeight="1">
      <c r="A337" s="20"/>
      <c r="B337" s="34"/>
      <c r="C337" s="22" t="s">
        <v>313</v>
      </c>
      <c r="D337" s="20"/>
      <c r="E337" s="25">
        <f t="shared" si="15"/>
        <v>0</v>
      </c>
      <c r="F337" s="25">
        <f t="shared" si="16"/>
        <v>0</v>
      </c>
      <c r="G337" s="25">
        <f t="shared" si="17"/>
        <v>0</v>
      </c>
    </row>
    <row r="338" spans="1:7" s="13" customFormat="1" ht="12.75">
      <c r="A338" s="20">
        <f>IF(D338&gt;0,ROWS(D$3:D338)-COUNTBLANK(D$3:D338),"")</f>
        <v>289</v>
      </c>
      <c r="B338" s="24" t="s">
        <v>314</v>
      </c>
      <c r="C338" s="24" t="s">
        <v>315</v>
      </c>
      <c r="D338" s="20">
        <v>126</v>
      </c>
      <c r="E338" s="25">
        <f t="shared" si="15"/>
        <v>88.19999999999999</v>
      </c>
      <c r="F338" s="25">
        <f t="shared" si="16"/>
        <v>81.9</v>
      </c>
      <c r="G338" s="25">
        <f t="shared" si="17"/>
        <v>75.6</v>
      </c>
    </row>
    <row r="339" spans="1:7" s="13" customFormat="1" ht="12.75">
      <c r="A339" s="20">
        <f>IF(D339&gt;0,ROWS(D$3:D339)-COUNTBLANK(D$3:D339),"")</f>
        <v>290</v>
      </c>
      <c r="B339" s="24" t="s">
        <v>65</v>
      </c>
      <c r="C339" s="24" t="s">
        <v>67</v>
      </c>
      <c r="D339" s="20">
        <v>67</v>
      </c>
      <c r="E339" s="25">
        <f t="shared" si="15"/>
        <v>46.9</v>
      </c>
      <c r="F339" s="25">
        <f t="shared" si="16"/>
        <v>43.550000000000004</v>
      </c>
      <c r="G339" s="25">
        <f t="shared" si="17"/>
        <v>40.199999999999996</v>
      </c>
    </row>
    <row r="340" spans="1:7" s="13" customFormat="1" ht="12.75">
      <c r="A340" s="20">
        <f>IF(D340&gt;0,ROWS(D$3:D340)-COUNTBLANK(D$3:D340),"")</f>
        <v>291</v>
      </c>
      <c r="B340" s="24" t="s">
        <v>66</v>
      </c>
      <c r="C340" s="24" t="s">
        <v>68</v>
      </c>
      <c r="D340" s="20">
        <v>67</v>
      </c>
      <c r="E340" s="25">
        <f t="shared" si="15"/>
        <v>46.9</v>
      </c>
      <c r="F340" s="25">
        <f t="shared" si="16"/>
        <v>43.550000000000004</v>
      </c>
      <c r="G340" s="25">
        <f t="shared" si="17"/>
        <v>40.199999999999996</v>
      </c>
    </row>
    <row r="341" spans="1:7" s="10" customFormat="1" ht="17.25" customHeight="1">
      <c r="A341" s="20"/>
      <c r="B341" s="34"/>
      <c r="C341" s="26" t="s">
        <v>39</v>
      </c>
      <c r="D341" s="20"/>
      <c r="E341" s="25">
        <f t="shared" si="15"/>
        <v>0</v>
      </c>
      <c r="F341" s="25">
        <f t="shared" si="16"/>
        <v>0</v>
      </c>
      <c r="G341" s="25">
        <f t="shared" si="17"/>
        <v>0</v>
      </c>
    </row>
    <row r="342" spans="1:7" s="13" customFormat="1" ht="12.75">
      <c r="A342" s="20">
        <f>IF(D342&gt;0,ROWS(D$3:D342)-COUNTBLANK(D$3:D342),"")</f>
        <v>292</v>
      </c>
      <c r="B342" s="24" t="s">
        <v>40</v>
      </c>
      <c r="C342" s="24" t="s">
        <v>259</v>
      </c>
      <c r="D342" s="20">
        <v>744</v>
      </c>
      <c r="E342" s="25">
        <f t="shared" si="15"/>
        <v>520.8</v>
      </c>
      <c r="F342" s="25">
        <f t="shared" si="16"/>
        <v>483.6</v>
      </c>
      <c r="G342" s="25">
        <f t="shared" si="17"/>
        <v>446.4</v>
      </c>
    </row>
    <row r="343" spans="1:7" s="13" customFormat="1" ht="12.75">
      <c r="A343" s="20">
        <f>IF(D343&gt;0,ROWS(D$3:D343)-COUNTBLANK(D$3:D343),"")</f>
        <v>293</v>
      </c>
      <c r="B343" s="24" t="s">
        <v>41</v>
      </c>
      <c r="C343" s="24" t="s">
        <v>260</v>
      </c>
      <c r="D343" s="20">
        <v>860</v>
      </c>
      <c r="E343" s="25">
        <f t="shared" si="15"/>
        <v>602</v>
      </c>
      <c r="F343" s="25">
        <f t="shared" si="16"/>
        <v>559</v>
      </c>
      <c r="G343" s="25">
        <f t="shared" si="17"/>
        <v>516</v>
      </c>
    </row>
    <row r="344" spans="1:7" s="13" customFormat="1" ht="12.75">
      <c r="A344" s="20">
        <f>IF(D344&gt;0,ROWS(D$3:D344)-COUNTBLANK(D$3:D344),"")</f>
        <v>294</v>
      </c>
      <c r="B344" s="24" t="s">
        <v>42</v>
      </c>
      <c r="C344" s="24" t="s">
        <v>258</v>
      </c>
      <c r="D344" s="20">
        <v>989</v>
      </c>
      <c r="E344" s="25">
        <f t="shared" si="15"/>
        <v>692.3</v>
      </c>
      <c r="F344" s="25">
        <f t="shared" si="16"/>
        <v>642.85</v>
      </c>
      <c r="G344" s="25">
        <f t="shared" si="17"/>
        <v>593.4</v>
      </c>
    </row>
    <row r="345" spans="1:7" s="10" customFormat="1" ht="17.25" customHeight="1">
      <c r="A345" s="20"/>
      <c r="B345" s="34"/>
      <c r="C345" s="26" t="s">
        <v>34</v>
      </c>
      <c r="D345" s="20"/>
      <c r="E345" s="25">
        <f t="shared" si="15"/>
        <v>0</v>
      </c>
      <c r="F345" s="25">
        <f t="shared" si="16"/>
        <v>0</v>
      </c>
      <c r="G345" s="25">
        <f t="shared" si="17"/>
        <v>0</v>
      </c>
    </row>
    <row r="346" spans="1:7" s="13" customFormat="1" ht="12.75">
      <c r="A346" s="20">
        <f>IF(D346&gt;0,ROWS(D$3:D346)-COUNTBLANK(D$3:D346),"")</f>
        <v>295</v>
      </c>
      <c r="B346" s="24" t="s">
        <v>43</v>
      </c>
      <c r="C346" s="24" t="s">
        <v>44</v>
      </c>
      <c r="D346" s="20">
        <v>370</v>
      </c>
      <c r="E346" s="25">
        <f t="shared" si="15"/>
        <v>259</v>
      </c>
      <c r="F346" s="25">
        <f t="shared" si="16"/>
        <v>240.5</v>
      </c>
      <c r="G346" s="25">
        <f t="shared" si="17"/>
        <v>222</v>
      </c>
    </row>
    <row r="347" spans="1:7" s="13" customFormat="1" ht="12.75">
      <c r="A347" s="20">
        <f>IF(D347&gt;0,ROWS(D$3:D347)-COUNTBLANK(D$3:D347),"")</f>
        <v>296</v>
      </c>
      <c r="B347" s="24" t="s">
        <v>45</v>
      </c>
      <c r="C347" s="24" t="s">
        <v>46</v>
      </c>
      <c r="D347" s="20">
        <v>486</v>
      </c>
      <c r="E347" s="25">
        <f t="shared" si="15"/>
        <v>340.2</v>
      </c>
      <c r="F347" s="25">
        <f t="shared" si="16"/>
        <v>315.90000000000003</v>
      </c>
      <c r="G347" s="25">
        <f t="shared" si="17"/>
        <v>291.59999999999997</v>
      </c>
    </row>
    <row r="348" spans="1:7" s="13" customFormat="1" ht="12.75">
      <c r="A348" s="20">
        <f>IF(D348&gt;0,ROWS(D$3:D348)-COUNTBLANK(D$3:D348),"")</f>
        <v>297</v>
      </c>
      <c r="B348" s="24" t="s">
        <v>47</v>
      </c>
      <c r="C348" s="24" t="s">
        <v>49</v>
      </c>
      <c r="D348" s="20">
        <v>744</v>
      </c>
      <c r="E348" s="25">
        <f t="shared" si="15"/>
        <v>520.8</v>
      </c>
      <c r="F348" s="25">
        <f t="shared" si="16"/>
        <v>483.6</v>
      </c>
      <c r="G348" s="25">
        <f t="shared" si="17"/>
        <v>446.4</v>
      </c>
    </row>
    <row r="349" spans="1:7" s="13" customFormat="1" ht="12.75">
      <c r="A349" s="20">
        <f>IF(D349&gt;0,ROWS(D$3:D349)-COUNTBLANK(D$3:D349),"")</f>
        <v>298</v>
      </c>
      <c r="B349" s="24" t="s">
        <v>256</v>
      </c>
      <c r="C349" s="24" t="s">
        <v>257</v>
      </c>
      <c r="D349" s="20">
        <v>616</v>
      </c>
      <c r="E349" s="25">
        <f t="shared" si="15"/>
        <v>431.2</v>
      </c>
      <c r="F349" s="25">
        <f t="shared" si="16"/>
        <v>400.40000000000003</v>
      </c>
      <c r="G349" s="25">
        <f t="shared" si="17"/>
        <v>369.59999999999997</v>
      </c>
    </row>
    <row r="350" spans="1:7" s="10" customFormat="1" ht="17.25" customHeight="1">
      <c r="A350" s="20"/>
      <c r="B350" s="34"/>
      <c r="C350" s="22" t="s">
        <v>636</v>
      </c>
      <c r="D350" s="20"/>
      <c r="E350" s="25">
        <f t="shared" si="15"/>
        <v>0</v>
      </c>
      <c r="F350" s="25">
        <f t="shared" si="16"/>
        <v>0</v>
      </c>
      <c r="G350" s="25">
        <f t="shared" si="17"/>
        <v>0</v>
      </c>
    </row>
    <row r="351" spans="1:7" s="13" customFormat="1" ht="12.75">
      <c r="A351" s="20">
        <f>IF(D351&gt;0,ROWS(D$3:D351)-COUNTBLANK(D$3:D351),"")</f>
        <v>299</v>
      </c>
      <c r="B351" s="24" t="s">
        <v>628</v>
      </c>
      <c r="C351" s="24" t="s">
        <v>629</v>
      </c>
      <c r="D351" s="20">
        <v>66</v>
      </c>
      <c r="E351" s="25">
        <f t="shared" si="15"/>
        <v>46.199999999999996</v>
      </c>
      <c r="F351" s="25">
        <f t="shared" si="16"/>
        <v>42.9</v>
      </c>
      <c r="G351" s="25">
        <f t="shared" si="17"/>
        <v>39.6</v>
      </c>
    </row>
    <row r="352" spans="1:7" s="13" customFormat="1" ht="12.75">
      <c r="A352" s="20">
        <f>IF(D352&gt;0,ROWS(D$3:D352)-COUNTBLANK(D$3:D352),"")</f>
        <v>300</v>
      </c>
      <c r="B352" s="24" t="s">
        <v>630</v>
      </c>
      <c r="C352" s="24" t="s">
        <v>631</v>
      </c>
      <c r="D352" s="20">
        <v>66</v>
      </c>
      <c r="E352" s="25">
        <f t="shared" si="15"/>
        <v>46.199999999999996</v>
      </c>
      <c r="F352" s="25">
        <f t="shared" si="16"/>
        <v>42.9</v>
      </c>
      <c r="G352" s="25">
        <f t="shared" si="17"/>
        <v>39.6</v>
      </c>
    </row>
    <row r="353" spans="1:7" s="13" customFormat="1" ht="12.75">
      <c r="A353" s="20">
        <f>IF(D353&gt;0,ROWS(D$3:D353)-COUNTBLANK(D$3:D353),"")</f>
        <v>301</v>
      </c>
      <c r="B353" s="24" t="s">
        <v>634</v>
      </c>
      <c r="C353" s="24" t="s">
        <v>635</v>
      </c>
      <c r="D353" s="20">
        <v>87</v>
      </c>
      <c r="E353" s="25">
        <f t="shared" si="15"/>
        <v>60.9</v>
      </c>
      <c r="F353" s="25">
        <f t="shared" si="16"/>
        <v>56.550000000000004</v>
      </c>
      <c r="G353" s="25">
        <f t="shared" si="17"/>
        <v>52.199999999999996</v>
      </c>
    </row>
    <row r="354" spans="1:7" s="13" customFormat="1" ht="12.75">
      <c r="A354" s="20">
        <f>IF(D354&gt;0,ROWS(D$3:D354)-COUNTBLANK(D$3:D354),"")</f>
        <v>302</v>
      </c>
      <c r="B354" s="24" t="s">
        <v>632</v>
      </c>
      <c r="C354" s="24" t="s">
        <v>633</v>
      </c>
      <c r="D354" s="20">
        <v>115</v>
      </c>
      <c r="E354" s="25">
        <f t="shared" si="15"/>
        <v>80.5</v>
      </c>
      <c r="F354" s="25">
        <f t="shared" si="16"/>
        <v>74.75</v>
      </c>
      <c r="G354" s="25">
        <f t="shared" si="17"/>
        <v>69</v>
      </c>
    </row>
    <row r="355" spans="1:7" s="11" customFormat="1" ht="17.25" customHeight="1">
      <c r="A355" s="20"/>
      <c r="B355" s="34" t="s">
        <v>261</v>
      </c>
      <c r="C355" s="26" t="s">
        <v>680</v>
      </c>
      <c r="D355" s="20"/>
      <c r="E355" s="25">
        <f t="shared" si="15"/>
        <v>0</v>
      </c>
      <c r="F355" s="25">
        <f t="shared" si="16"/>
        <v>0</v>
      </c>
      <c r="G355" s="25">
        <f t="shared" si="17"/>
        <v>0</v>
      </c>
    </row>
    <row r="356" spans="1:7" s="13" customFormat="1" ht="12.75">
      <c r="A356" s="20">
        <f>IF(D356&gt;0,ROWS(D$3:D356)-COUNTBLANK(D$3:D356),"")</f>
        <v>303</v>
      </c>
      <c r="B356" s="24" t="s">
        <v>665</v>
      </c>
      <c r="C356" s="24" t="s">
        <v>2</v>
      </c>
      <c r="D356" s="20">
        <v>1052</v>
      </c>
      <c r="E356" s="25">
        <f t="shared" si="15"/>
        <v>736.4</v>
      </c>
      <c r="F356" s="25">
        <f t="shared" si="16"/>
        <v>683.8000000000001</v>
      </c>
      <c r="G356" s="25">
        <f t="shared" si="17"/>
        <v>631.1999999999999</v>
      </c>
    </row>
    <row r="357" spans="1:7" s="13" customFormat="1" ht="12.75">
      <c r="A357" s="20">
        <f>IF(D357&gt;0,ROWS(D$3:D357)-COUNTBLANK(D$3:D357),"")</f>
        <v>304</v>
      </c>
      <c r="B357" s="24" t="s">
        <v>666</v>
      </c>
      <c r="C357" s="24" t="s">
        <v>3</v>
      </c>
      <c r="D357" s="20">
        <v>1184</v>
      </c>
      <c r="E357" s="25">
        <f t="shared" si="15"/>
        <v>828.8</v>
      </c>
      <c r="F357" s="25">
        <f t="shared" si="16"/>
        <v>769.6</v>
      </c>
      <c r="G357" s="25">
        <f t="shared" si="17"/>
        <v>710.4</v>
      </c>
    </row>
    <row r="358" spans="1:7" s="13" customFormat="1" ht="12.75">
      <c r="A358" s="20">
        <f>IF(D358&gt;0,ROWS(D$3:D358)-COUNTBLANK(D$3:D358),"")</f>
        <v>305</v>
      </c>
      <c r="B358" s="24" t="s">
        <v>667</v>
      </c>
      <c r="C358" s="24" t="s">
        <v>4</v>
      </c>
      <c r="D358" s="20">
        <v>1184</v>
      </c>
      <c r="E358" s="25">
        <f t="shared" si="15"/>
        <v>828.8</v>
      </c>
      <c r="F358" s="25">
        <f t="shared" si="16"/>
        <v>769.6</v>
      </c>
      <c r="G358" s="25">
        <f t="shared" si="17"/>
        <v>710.4</v>
      </c>
    </row>
    <row r="359" spans="1:7" s="13" customFormat="1" ht="12.75">
      <c r="A359" s="20">
        <f>IF(D359&gt;0,ROWS(D$3:D359)-COUNTBLANK(D$3:D359),"")</f>
        <v>306</v>
      </c>
      <c r="B359" s="24" t="s">
        <v>668</v>
      </c>
      <c r="C359" s="24" t="s">
        <v>5</v>
      </c>
      <c r="D359" s="20">
        <v>1316</v>
      </c>
      <c r="E359" s="25">
        <f t="shared" si="15"/>
        <v>921.1999999999999</v>
      </c>
      <c r="F359" s="25">
        <f t="shared" si="16"/>
        <v>855.4</v>
      </c>
      <c r="G359" s="25">
        <f t="shared" si="17"/>
        <v>789.6</v>
      </c>
    </row>
    <row r="360" spans="1:7" s="11" customFormat="1" ht="17.25" customHeight="1">
      <c r="A360" s="20"/>
      <c r="B360" s="34"/>
      <c r="C360" s="26" t="s">
        <v>681</v>
      </c>
      <c r="D360" s="20"/>
      <c r="E360" s="25">
        <f t="shared" si="15"/>
        <v>0</v>
      </c>
      <c r="F360" s="25">
        <f t="shared" si="16"/>
        <v>0</v>
      </c>
      <c r="G360" s="25">
        <f t="shared" si="17"/>
        <v>0</v>
      </c>
    </row>
    <row r="361" spans="1:7" s="13" customFormat="1" ht="12.75">
      <c r="A361" s="20">
        <f>IF(D361&gt;0,ROWS(D$3:D361)-COUNTBLANK(D$3:D361),"")</f>
        <v>307</v>
      </c>
      <c r="B361" s="24" t="s">
        <v>669</v>
      </c>
      <c r="C361" s="24" t="s">
        <v>1</v>
      </c>
      <c r="D361" s="20">
        <v>657</v>
      </c>
      <c r="E361" s="25">
        <f t="shared" si="15"/>
        <v>459.9</v>
      </c>
      <c r="F361" s="25">
        <f t="shared" si="16"/>
        <v>427.05</v>
      </c>
      <c r="G361" s="25">
        <f t="shared" si="17"/>
        <v>394.2</v>
      </c>
    </row>
    <row r="362" spans="1:7" s="13" customFormat="1" ht="12.75">
      <c r="A362" s="20">
        <f>IF(D362&gt;0,ROWS(D$3:D362)-COUNTBLANK(D$3:D362),"")</f>
        <v>308</v>
      </c>
      <c r="B362" s="24" t="s">
        <v>670</v>
      </c>
      <c r="C362" s="24" t="s">
        <v>46</v>
      </c>
      <c r="D362" s="20">
        <v>789</v>
      </c>
      <c r="E362" s="25">
        <f t="shared" si="15"/>
        <v>552.3</v>
      </c>
      <c r="F362" s="25">
        <f t="shared" si="16"/>
        <v>512.85</v>
      </c>
      <c r="G362" s="25">
        <f t="shared" si="17"/>
        <v>473.4</v>
      </c>
    </row>
    <row r="363" spans="1:7" s="13" customFormat="1" ht="12.75">
      <c r="A363" s="20">
        <f>IF(D363&gt;0,ROWS(D$3:D363)-COUNTBLANK(D$3:D363),"")</f>
        <v>309</v>
      </c>
      <c r="B363" s="24" t="s">
        <v>671</v>
      </c>
      <c r="C363" s="24" t="s">
        <v>683</v>
      </c>
      <c r="D363" s="20">
        <v>789</v>
      </c>
      <c r="E363" s="25">
        <f t="shared" si="15"/>
        <v>552.3</v>
      </c>
      <c r="F363" s="25">
        <f t="shared" si="16"/>
        <v>512.85</v>
      </c>
      <c r="G363" s="25">
        <f t="shared" si="17"/>
        <v>473.4</v>
      </c>
    </row>
    <row r="364" spans="1:7" s="13" customFormat="1" ht="12.75">
      <c r="A364" s="20">
        <f>IF(D364&gt;0,ROWS(D$3:D364)-COUNTBLANK(D$3:D364),"")</f>
        <v>310</v>
      </c>
      <c r="B364" s="24" t="s">
        <v>672</v>
      </c>
      <c r="C364" s="24" t="s">
        <v>257</v>
      </c>
      <c r="D364" s="20">
        <v>921</v>
      </c>
      <c r="E364" s="25">
        <f t="shared" si="15"/>
        <v>644.6999999999999</v>
      </c>
      <c r="F364" s="25">
        <f t="shared" si="16"/>
        <v>598.65</v>
      </c>
      <c r="G364" s="25">
        <f t="shared" si="17"/>
        <v>552.6</v>
      </c>
    </row>
    <row r="365" spans="1:7" s="11" customFormat="1" ht="17.25" customHeight="1">
      <c r="A365" s="20"/>
      <c r="B365" s="34"/>
      <c r="C365" s="22" t="s">
        <v>682</v>
      </c>
      <c r="D365" s="20"/>
      <c r="E365" s="25">
        <f t="shared" si="15"/>
        <v>0</v>
      </c>
      <c r="F365" s="25">
        <f t="shared" si="16"/>
        <v>0</v>
      </c>
      <c r="G365" s="25">
        <f t="shared" si="17"/>
        <v>0</v>
      </c>
    </row>
    <row r="366" spans="1:7" s="13" customFormat="1" ht="12.75">
      <c r="A366" s="20">
        <f>IF(D366&gt;0,ROWS(D$3:D366)-COUNTBLANK(D$3:D366),"")</f>
        <v>311</v>
      </c>
      <c r="B366" s="24" t="s">
        <v>673</v>
      </c>
      <c r="C366" s="24" t="s">
        <v>684</v>
      </c>
      <c r="D366" s="20">
        <v>71</v>
      </c>
      <c r="E366" s="25">
        <f t="shared" si="15"/>
        <v>49.699999999999996</v>
      </c>
      <c r="F366" s="25">
        <f t="shared" si="16"/>
        <v>46.15</v>
      </c>
      <c r="G366" s="25">
        <f t="shared" si="17"/>
        <v>42.6</v>
      </c>
    </row>
    <row r="367" spans="1:7" s="13" customFormat="1" ht="12.75">
      <c r="A367" s="20">
        <f>IF(D367&gt;0,ROWS(D$3:D367)-COUNTBLANK(D$3:D367),"")</f>
        <v>312</v>
      </c>
      <c r="B367" s="24" t="s">
        <v>674</v>
      </c>
      <c r="C367" s="24" t="s">
        <v>685</v>
      </c>
      <c r="D367" s="20">
        <v>83</v>
      </c>
      <c r="E367" s="25">
        <f t="shared" si="15"/>
        <v>58.099999999999994</v>
      </c>
      <c r="F367" s="25">
        <f t="shared" si="16"/>
        <v>53.95</v>
      </c>
      <c r="G367" s="25">
        <f t="shared" si="17"/>
        <v>49.8</v>
      </c>
    </row>
    <row r="368" spans="1:7" s="13" customFormat="1" ht="12.75">
      <c r="A368" s="20">
        <f>IF(D368&gt;0,ROWS(D$3:D368)-COUNTBLANK(D$3:D368),"")</f>
        <v>313</v>
      </c>
      <c r="B368" s="24" t="s">
        <v>675</v>
      </c>
      <c r="C368" s="24" t="s">
        <v>686</v>
      </c>
      <c r="D368" s="20">
        <v>83</v>
      </c>
      <c r="E368" s="25">
        <f t="shared" si="15"/>
        <v>58.099999999999994</v>
      </c>
      <c r="F368" s="25">
        <f t="shared" si="16"/>
        <v>53.95</v>
      </c>
      <c r="G368" s="25">
        <f t="shared" si="17"/>
        <v>49.8</v>
      </c>
    </row>
    <row r="369" spans="1:7" s="13" customFormat="1" ht="12.75">
      <c r="A369" s="20">
        <f>IF(D369&gt;0,ROWS(D$3:D369)-COUNTBLANK(D$3:D369),"")</f>
        <v>314</v>
      </c>
      <c r="B369" s="24" t="s">
        <v>676</v>
      </c>
      <c r="C369" s="24" t="s">
        <v>687</v>
      </c>
      <c r="D369" s="20">
        <v>99</v>
      </c>
      <c r="E369" s="25">
        <f t="shared" si="15"/>
        <v>69.3</v>
      </c>
      <c r="F369" s="25">
        <f t="shared" si="16"/>
        <v>64.35000000000001</v>
      </c>
      <c r="G369" s="25">
        <f t="shared" si="17"/>
        <v>59.4</v>
      </c>
    </row>
    <row r="370" spans="1:7" s="13" customFormat="1" ht="12.75">
      <c r="A370" s="20">
        <f>IF(D370&gt;0,ROWS(D$3:D370)-COUNTBLANK(D$3:D370),"")</f>
        <v>315</v>
      </c>
      <c r="B370" s="24" t="s">
        <v>677</v>
      </c>
      <c r="C370" s="24" t="s">
        <v>688</v>
      </c>
      <c r="D370" s="20">
        <v>311</v>
      </c>
      <c r="E370" s="25">
        <f t="shared" si="15"/>
        <v>217.7</v>
      </c>
      <c r="F370" s="25">
        <f t="shared" si="16"/>
        <v>202.15</v>
      </c>
      <c r="G370" s="25">
        <f t="shared" si="17"/>
        <v>186.6</v>
      </c>
    </row>
    <row r="371" spans="1:7" s="13" customFormat="1" ht="12.75">
      <c r="A371" s="20">
        <f>IF(D371&gt;0,ROWS(D$3:D371)-COUNTBLANK(D$3:D371),"")</f>
        <v>316</v>
      </c>
      <c r="B371" s="24" t="s">
        <v>678</v>
      </c>
      <c r="C371" s="24" t="s">
        <v>689</v>
      </c>
      <c r="D371" s="20">
        <v>324</v>
      </c>
      <c r="E371" s="25">
        <f t="shared" si="15"/>
        <v>226.79999999999998</v>
      </c>
      <c r="F371" s="25">
        <f t="shared" si="16"/>
        <v>210.6</v>
      </c>
      <c r="G371" s="25">
        <f t="shared" si="17"/>
        <v>194.4</v>
      </c>
    </row>
    <row r="372" spans="1:7" s="13" customFormat="1" ht="12.75">
      <c r="A372" s="20">
        <f>IF(D372&gt;0,ROWS(D$3:D372)-COUNTBLANK(D$3:D372),"")</f>
        <v>317</v>
      </c>
      <c r="B372" s="24" t="s">
        <v>679</v>
      </c>
      <c r="C372" s="24" t="s">
        <v>0</v>
      </c>
      <c r="D372" s="20">
        <v>266</v>
      </c>
      <c r="E372" s="25">
        <f t="shared" si="15"/>
        <v>186.2</v>
      </c>
      <c r="F372" s="25">
        <f t="shared" si="16"/>
        <v>172.9</v>
      </c>
      <c r="G372" s="25">
        <f t="shared" si="17"/>
        <v>159.6</v>
      </c>
    </row>
    <row r="373" spans="1:7" s="11" customFormat="1" ht="17.25" customHeight="1">
      <c r="A373" s="20"/>
      <c r="B373" s="34"/>
      <c r="C373" s="26" t="s">
        <v>412</v>
      </c>
      <c r="D373" s="20"/>
      <c r="E373" s="25">
        <f t="shared" si="15"/>
        <v>0</v>
      </c>
      <c r="F373" s="25">
        <f t="shared" si="16"/>
        <v>0</v>
      </c>
      <c r="G373" s="25">
        <f t="shared" si="17"/>
        <v>0</v>
      </c>
    </row>
    <row r="374" spans="1:7" s="13" customFormat="1" ht="25.5">
      <c r="A374" s="20">
        <f>IF(D374&gt;0,ROWS(D$3:D374)-COUNTBLANK(D$3:D374),"")</f>
        <v>318</v>
      </c>
      <c r="B374" s="24" t="s">
        <v>413</v>
      </c>
      <c r="C374" s="24" t="s">
        <v>414</v>
      </c>
      <c r="D374" s="20">
        <v>1543</v>
      </c>
      <c r="E374" s="25">
        <f t="shared" si="15"/>
        <v>1080.1</v>
      </c>
      <c r="F374" s="25">
        <f t="shared" si="16"/>
        <v>1002.95</v>
      </c>
      <c r="G374" s="25">
        <f t="shared" si="17"/>
        <v>925.8</v>
      </c>
    </row>
    <row r="375" spans="1:7" s="13" customFormat="1" ht="25.5">
      <c r="A375" s="20">
        <f>IF(D375&gt;0,ROWS(D$3:D375)-COUNTBLANK(D$3:D375),"")</f>
        <v>319</v>
      </c>
      <c r="B375" s="24" t="s">
        <v>415</v>
      </c>
      <c r="C375" s="24" t="s">
        <v>416</v>
      </c>
      <c r="D375" s="20">
        <v>1686</v>
      </c>
      <c r="E375" s="25">
        <f t="shared" si="15"/>
        <v>1180.1999999999998</v>
      </c>
      <c r="F375" s="25">
        <f t="shared" si="16"/>
        <v>1095.9</v>
      </c>
      <c r="G375" s="25">
        <f t="shared" si="17"/>
        <v>1011.5999999999999</v>
      </c>
    </row>
    <row r="376" spans="1:7" s="13" customFormat="1" ht="25.5">
      <c r="A376" s="20">
        <f>IF(D376&gt;0,ROWS(D$3:D376)-COUNTBLANK(D$3:D376),"")</f>
        <v>320</v>
      </c>
      <c r="B376" s="24" t="s">
        <v>417</v>
      </c>
      <c r="C376" s="24" t="s">
        <v>418</v>
      </c>
      <c r="D376" s="20">
        <v>1828</v>
      </c>
      <c r="E376" s="25">
        <f t="shared" si="15"/>
        <v>1279.6</v>
      </c>
      <c r="F376" s="25">
        <f t="shared" si="16"/>
        <v>1188.2</v>
      </c>
      <c r="G376" s="25">
        <f t="shared" si="17"/>
        <v>1096.8</v>
      </c>
    </row>
    <row r="377" spans="1:7" s="13" customFormat="1" ht="25.5">
      <c r="A377" s="20">
        <f>IF(D377&gt;0,ROWS(D$3:D377)-COUNTBLANK(D$3:D377),"")</f>
        <v>321</v>
      </c>
      <c r="B377" s="24" t="s">
        <v>419</v>
      </c>
      <c r="C377" s="24" t="s">
        <v>171</v>
      </c>
      <c r="D377" s="20">
        <v>2120</v>
      </c>
      <c r="E377" s="25">
        <f t="shared" si="15"/>
        <v>1484</v>
      </c>
      <c r="F377" s="25">
        <f t="shared" si="16"/>
        <v>1378</v>
      </c>
      <c r="G377" s="25">
        <f t="shared" si="17"/>
        <v>1272</v>
      </c>
    </row>
    <row r="378" spans="1:7" s="13" customFormat="1" ht="25.5">
      <c r="A378" s="20">
        <f>IF(D378&gt;0,ROWS(D$3:D378)-COUNTBLANK(D$3:D378),"")</f>
        <v>322</v>
      </c>
      <c r="B378" s="24" t="s">
        <v>420</v>
      </c>
      <c r="C378" s="24" t="s">
        <v>421</v>
      </c>
      <c r="D378" s="20">
        <v>1978</v>
      </c>
      <c r="E378" s="25">
        <f t="shared" si="15"/>
        <v>1384.6</v>
      </c>
      <c r="F378" s="25">
        <f t="shared" si="16"/>
        <v>1285.7</v>
      </c>
      <c r="G378" s="25">
        <f t="shared" si="17"/>
        <v>1186.8</v>
      </c>
    </row>
    <row r="379" spans="1:7" s="13" customFormat="1" ht="25.5">
      <c r="A379" s="20">
        <f>IF(D379&gt;0,ROWS(D$3:D379)-COUNTBLANK(D$3:D379),"")</f>
        <v>323</v>
      </c>
      <c r="B379" s="24" t="s">
        <v>422</v>
      </c>
      <c r="C379" s="24" t="s">
        <v>423</v>
      </c>
      <c r="D379" s="20">
        <v>2120</v>
      </c>
      <c r="E379" s="25">
        <f t="shared" si="15"/>
        <v>1484</v>
      </c>
      <c r="F379" s="25">
        <f t="shared" si="16"/>
        <v>1378</v>
      </c>
      <c r="G379" s="25">
        <f t="shared" si="17"/>
        <v>1272</v>
      </c>
    </row>
    <row r="380" spans="1:7" s="11" customFormat="1" ht="17.25" customHeight="1">
      <c r="A380" s="20"/>
      <c r="B380" s="34"/>
      <c r="C380" s="22" t="s">
        <v>48</v>
      </c>
      <c r="D380" s="20"/>
      <c r="E380" s="25">
        <f t="shared" si="15"/>
        <v>0</v>
      </c>
      <c r="F380" s="25">
        <f t="shared" si="16"/>
        <v>0</v>
      </c>
      <c r="G380" s="25">
        <f t="shared" si="17"/>
        <v>0</v>
      </c>
    </row>
    <row r="381" spans="1:7" s="13" customFormat="1" ht="12.75">
      <c r="A381" s="20">
        <f>IF(D381&gt;0,ROWS(D$3:D381)-COUNTBLANK(D$3:D381),"")</f>
        <v>324</v>
      </c>
      <c r="B381" s="24" t="s">
        <v>424</v>
      </c>
      <c r="C381" s="24" t="s">
        <v>425</v>
      </c>
      <c r="D381" s="20">
        <v>61</v>
      </c>
      <c r="E381" s="25">
        <f t="shared" si="15"/>
        <v>42.699999999999996</v>
      </c>
      <c r="F381" s="25">
        <f t="shared" si="16"/>
        <v>39.65</v>
      </c>
      <c r="G381" s="25">
        <f t="shared" si="17"/>
        <v>36.6</v>
      </c>
    </row>
    <row r="382" spans="1:7" s="13" customFormat="1" ht="12.75">
      <c r="A382" s="20">
        <f>IF(D382&gt;0,ROWS(D$3:D382)-COUNTBLANK(D$3:D382),"")</f>
        <v>325</v>
      </c>
      <c r="B382" s="24" t="s">
        <v>426</v>
      </c>
      <c r="C382" s="24" t="s">
        <v>427</v>
      </c>
      <c r="D382" s="20">
        <v>74</v>
      </c>
      <c r="E382" s="25">
        <f t="shared" si="15"/>
        <v>51.8</v>
      </c>
      <c r="F382" s="25">
        <f t="shared" si="16"/>
        <v>48.1</v>
      </c>
      <c r="G382" s="25">
        <f t="shared" si="17"/>
        <v>44.4</v>
      </c>
    </row>
    <row r="383" spans="1:7" s="13" customFormat="1" ht="12.75">
      <c r="A383" s="20">
        <f>IF(D383&gt;0,ROWS(D$3:D383)-COUNTBLANK(D$3:D383),"")</f>
        <v>326</v>
      </c>
      <c r="B383" s="24" t="s">
        <v>428</v>
      </c>
      <c r="C383" s="24" t="s">
        <v>429</v>
      </c>
      <c r="D383" s="20">
        <v>86</v>
      </c>
      <c r="E383" s="25">
        <f t="shared" si="15"/>
        <v>60.199999999999996</v>
      </c>
      <c r="F383" s="25">
        <f t="shared" si="16"/>
        <v>55.9</v>
      </c>
      <c r="G383" s="25">
        <f t="shared" si="17"/>
        <v>51.6</v>
      </c>
    </row>
    <row r="384" spans="1:7" s="13" customFormat="1" ht="12.75">
      <c r="A384" s="20">
        <f>IF(D384&gt;0,ROWS(D$3:D384)-COUNTBLANK(D$3:D384),"")</f>
        <v>327</v>
      </c>
      <c r="B384" s="24" t="s">
        <v>430</v>
      </c>
      <c r="C384" s="24" t="s">
        <v>431</v>
      </c>
      <c r="D384" s="20">
        <v>134</v>
      </c>
      <c r="E384" s="25">
        <f t="shared" si="15"/>
        <v>93.8</v>
      </c>
      <c r="F384" s="25">
        <f t="shared" si="16"/>
        <v>87.10000000000001</v>
      </c>
      <c r="G384" s="25">
        <f t="shared" si="17"/>
        <v>80.39999999999999</v>
      </c>
    </row>
    <row r="385" spans="1:7" s="13" customFormat="1" ht="12.75">
      <c r="A385" s="20">
        <f>IF(D385&gt;0,ROWS(D$3:D385)-COUNTBLANK(D$3:D385),"")</f>
        <v>328</v>
      </c>
      <c r="B385" s="24" t="s">
        <v>432</v>
      </c>
      <c r="C385" s="24" t="s">
        <v>433</v>
      </c>
      <c r="D385" s="20">
        <v>86</v>
      </c>
      <c r="E385" s="25">
        <f t="shared" si="15"/>
        <v>60.199999999999996</v>
      </c>
      <c r="F385" s="25">
        <f t="shared" si="16"/>
        <v>55.9</v>
      </c>
      <c r="G385" s="25">
        <f t="shared" si="17"/>
        <v>51.6</v>
      </c>
    </row>
    <row r="386" spans="1:7" s="13" customFormat="1" ht="12.75">
      <c r="A386" s="20">
        <f>IF(D386&gt;0,ROWS(D$3:D386)-COUNTBLANK(D$3:D386),"")</f>
        <v>329</v>
      </c>
      <c r="B386" s="24" t="s">
        <v>434</v>
      </c>
      <c r="C386" s="24" t="s">
        <v>435</v>
      </c>
      <c r="D386" s="20">
        <v>99</v>
      </c>
      <c r="E386" s="25">
        <f t="shared" si="15"/>
        <v>69.3</v>
      </c>
      <c r="F386" s="25">
        <f t="shared" si="16"/>
        <v>64.35000000000001</v>
      </c>
      <c r="G386" s="25">
        <f t="shared" si="17"/>
        <v>59.4</v>
      </c>
    </row>
    <row r="387" spans="1:7" s="13" customFormat="1" ht="12.75">
      <c r="A387" s="20">
        <f>IF(D387&gt;0,ROWS(D$3:D387)-COUNTBLANK(D$3:D387),"")</f>
        <v>330</v>
      </c>
      <c r="B387" s="24" t="s">
        <v>436</v>
      </c>
      <c r="C387" s="24" t="s">
        <v>437</v>
      </c>
      <c r="D387" s="20">
        <v>249</v>
      </c>
      <c r="E387" s="25">
        <f t="shared" si="15"/>
        <v>174.29999999999998</v>
      </c>
      <c r="F387" s="25">
        <f t="shared" si="16"/>
        <v>161.85</v>
      </c>
      <c r="G387" s="25">
        <f t="shared" si="17"/>
        <v>149.4</v>
      </c>
    </row>
    <row r="388" spans="1:7" s="13" customFormat="1" ht="12.75">
      <c r="A388" s="20">
        <f>IF(D388&gt;0,ROWS(D$3:D388)-COUNTBLANK(D$3:D388),"")</f>
        <v>331</v>
      </c>
      <c r="B388" s="24" t="s">
        <v>438</v>
      </c>
      <c r="C388" s="24" t="s">
        <v>439</v>
      </c>
      <c r="D388" s="20">
        <v>265</v>
      </c>
      <c r="E388" s="25">
        <f t="shared" si="15"/>
        <v>185.5</v>
      </c>
      <c r="F388" s="25">
        <f t="shared" si="16"/>
        <v>172.25</v>
      </c>
      <c r="G388" s="25">
        <f t="shared" si="17"/>
        <v>159</v>
      </c>
    </row>
    <row r="389" spans="1:7" s="13" customFormat="1" ht="12.75">
      <c r="A389" s="20">
        <f>IF(D389&gt;0,ROWS(D$3:D389)-COUNTBLANK(D$3:D389),"")</f>
        <v>332</v>
      </c>
      <c r="B389" s="24" t="s">
        <v>440</v>
      </c>
      <c r="C389" s="24" t="s">
        <v>448</v>
      </c>
      <c r="D389" s="20">
        <v>374</v>
      </c>
      <c r="E389" s="25">
        <f aca="true" t="shared" si="18" ref="E389:E425">D389*0.7</f>
        <v>261.8</v>
      </c>
      <c r="F389" s="25">
        <f aca="true" t="shared" si="19" ref="F389:F424">D389*0.65</f>
        <v>243.1</v>
      </c>
      <c r="G389" s="25">
        <f aca="true" t="shared" si="20" ref="G389:G424">D389*0.6</f>
        <v>224.4</v>
      </c>
    </row>
    <row r="390" spans="1:7" s="13" customFormat="1" ht="12.75">
      <c r="A390" s="20">
        <f>IF(D390&gt;0,ROWS(D$3:D390)-COUNTBLANK(D$3:D390),"")</f>
        <v>333</v>
      </c>
      <c r="B390" s="24" t="s">
        <v>441</v>
      </c>
      <c r="C390" s="24" t="s">
        <v>442</v>
      </c>
      <c r="D390" s="20">
        <v>374</v>
      </c>
      <c r="E390" s="25">
        <f t="shared" si="18"/>
        <v>261.8</v>
      </c>
      <c r="F390" s="25">
        <f t="shared" si="19"/>
        <v>243.1</v>
      </c>
      <c r="G390" s="25">
        <f t="shared" si="20"/>
        <v>224.4</v>
      </c>
    </row>
    <row r="391" spans="1:7" s="13" customFormat="1" ht="12.75">
      <c r="A391" s="20">
        <f>IF(D391&gt;0,ROWS(D$3:D391)-COUNTBLANK(D$3:D391),"")</f>
        <v>334</v>
      </c>
      <c r="B391" s="24" t="s">
        <v>443</v>
      </c>
      <c r="C391" s="24" t="s">
        <v>444</v>
      </c>
      <c r="D391" s="20">
        <v>388</v>
      </c>
      <c r="E391" s="25">
        <f t="shared" si="18"/>
        <v>271.59999999999997</v>
      </c>
      <c r="F391" s="25">
        <f t="shared" si="19"/>
        <v>252.20000000000002</v>
      </c>
      <c r="G391" s="25">
        <f t="shared" si="20"/>
        <v>232.79999999999998</v>
      </c>
    </row>
    <row r="392" spans="1:7" s="13" customFormat="1" ht="12.75">
      <c r="A392" s="20">
        <f>IF(D392&gt;0,ROWS(D$3:D392)-COUNTBLANK(D$3:D392),"")</f>
        <v>335</v>
      </c>
      <c r="B392" s="24" t="s">
        <v>445</v>
      </c>
      <c r="C392" s="24" t="s">
        <v>446</v>
      </c>
      <c r="D392" s="20">
        <v>325</v>
      </c>
      <c r="E392" s="25">
        <f t="shared" si="18"/>
        <v>227.49999999999997</v>
      </c>
      <c r="F392" s="25">
        <f t="shared" si="19"/>
        <v>211.25</v>
      </c>
      <c r="G392" s="25">
        <f t="shared" si="20"/>
        <v>195</v>
      </c>
    </row>
    <row r="393" spans="1:7" s="13" customFormat="1" ht="12.75">
      <c r="A393" s="20">
        <f>IF(D393&gt;0,ROWS(D$3:D393)-COUNTBLANK(D$3:D393),"")</f>
        <v>336</v>
      </c>
      <c r="B393" s="24" t="s">
        <v>192</v>
      </c>
      <c r="C393" s="24" t="s">
        <v>193</v>
      </c>
      <c r="D393" s="20">
        <v>79</v>
      </c>
      <c r="E393" s="25">
        <f t="shared" si="18"/>
        <v>55.3</v>
      </c>
      <c r="F393" s="25">
        <f t="shared" si="19"/>
        <v>51.35</v>
      </c>
      <c r="G393" s="25">
        <f t="shared" si="20"/>
        <v>47.4</v>
      </c>
    </row>
    <row r="394" spans="1:7" s="13" customFormat="1" ht="12.75">
      <c r="A394" s="20">
        <f>IF(D394&gt;0,ROWS(D$3:D394)-COUNTBLANK(D$3:D394),"")</f>
        <v>337</v>
      </c>
      <c r="B394" s="24" t="s">
        <v>731</v>
      </c>
      <c r="C394" s="27" t="s">
        <v>746</v>
      </c>
      <c r="D394" s="20">
        <v>136</v>
      </c>
      <c r="E394" s="25">
        <f t="shared" si="18"/>
        <v>95.19999999999999</v>
      </c>
      <c r="F394" s="25">
        <f t="shared" si="19"/>
        <v>88.4</v>
      </c>
      <c r="G394" s="25">
        <f t="shared" si="20"/>
        <v>81.6</v>
      </c>
    </row>
    <row r="395" spans="1:7" s="10" customFormat="1" ht="17.25" customHeight="1">
      <c r="A395" s="20"/>
      <c r="B395" s="22"/>
      <c r="C395" s="26" t="s">
        <v>561</v>
      </c>
      <c r="D395" s="20"/>
      <c r="E395" s="25">
        <f t="shared" si="18"/>
        <v>0</v>
      </c>
      <c r="F395" s="25">
        <f t="shared" si="19"/>
        <v>0</v>
      </c>
      <c r="G395" s="25">
        <f t="shared" si="20"/>
        <v>0</v>
      </c>
    </row>
    <row r="396" spans="1:7" s="13" customFormat="1" ht="12.75">
      <c r="A396" s="20">
        <f>IF(D396&gt;0,ROWS(D$3:D396)-COUNTBLANK(D$3:D396),"")</f>
        <v>338</v>
      </c>
      <c r="B396" s="24" t="s">
        <v>363</v>
      </c>
      <c r="C396" s="24" t="s">
        <v>372</v>
      </c>
      <c r="D396" s="20">
        <v>899</v>
      </c>
      <c r="E396" s="25">
        <f t="shared" si="18"/>
        <v>629.3</v>
      </c>
      <c r="F396" s="25">
        <f t="shared" si="19"/>
        <v>584.35</v>
      </c>
      <c r="G396" s="25">
        <f t="shared" si="20"/>
        <v>539.4</v>
      </c>
    </row>
    <row r="397" spans="1:7" s="13" customFormat="1" ht="12.75">
      <c r="A397" s="20">
        <f>IF(D397&gt;0,ROWS(D$3:D397)-COUNTBLANK(D$3:D397),"")</f>
        <v>339</v>
      </c>
      <c r="B397" s="24" t="s">
        <v>364</v>
      </c>
      <c r="C397" s="24" t="s">
        <v>373</v>
      </c>
      <c r="D397" s="20">
        <v>980</v>
      </c>
      <c r="E397" s="25">
        <f t="shared" si="18"/>
        <v>686</v>
      </c>
      <c r="F397" s="25">
        <f t="shared" si="19"/>
        <v>637</v>
      </c>
      <c r="G397" s="25">
        <f t="shared" si="20"/>
        <v>588</v>
      </c>
    </row>
    <row r="398" spans="1:7" s="13" customFormat="1" ht="12.75">
      <c r="A398" s="20">
        <f>IF(D398&gt;0,ROWS(D$3:D398)-COUNTBLANK(D$3:D398),"")</f>
        <v>340</v>
      </c>
      <c r="B398" s="24" t="s">
        <v>365</v>
      </c>
      <c r="C398" s="24" t="s">
        <v>374</v>
      </c>
      <c r="D398" s="20">
        <v>1679</v>
      </c>
      <c r="E398" s="25">
        <f t="shared" si="18"/>
        <v>1175.3</v>
      </c>
      <c r="F398" s="25">
        <f t="shared" si="19"/>
        <v>1091.3500000000001</v>
      </c>
      <c r="G398" s="25">
        <f t="shared" si="20"/>
        <v>1007.4</v>
      </c>
    </row>
    <row r="399" spans="1:7" s="13" customFormat="1" ht="12.75">
      <c r="A399" s="20">
        <f>IF(D399&gt;0,ROWS(D$3:D399)-COUNTBLANK(D$3:D399),"")</f>
        <v>341</v>
      </c>
      <c r="B399" s="24" t="s">
        <v>366</v>
      </c>
      <c r="C399" s="24" t="s">
        <v>382</v>
      </c>
      <c r="D399" s="20">
        <v>980</v>
      </c>
      <c r="E399" s="25">
        <f t="shared" si="18"/>
        <v>686</v>
      </c>
      <c r="F399" s="25">
        <f t="shared" si="19"/>
        <v>637</v>
      </c>
      <c r="G399" s="25">
        <f t="shared" si="20"/>
        <v>588</v>
      </c>
    </row>
    <row r="400" spans="1:7" s="13" customFormat="1" ht="12.75">
      <c r="A400" s="20">
        <f>IF(D400&gt;0,ROWS(D$3:D400)-COUNTBLANK(D$3:D400),"")</f>
        <v>342</v>
      </c>
      <c r="B400" s="24" t="s">
        <v>367</v>
      </c>
      <c r="C400" s="24" t="s">
        <v>383</v>
      </c>
      <c r="D400" s="20">
        <v>1535</v>
      </c>
      <c r="E400" s="25">
        <f t="shared" si="18"/>
        <v>1074.5</v>
      </c>
      <c r="F400" s="25">
        <f t="shared" si="19"/>
        <v>997.75</v>
      </c>
      <c r="G400" s="25">
        <f t="shared" si="20"/>
        <v>921</v>
      </c>
    </row>
    <row r="401" spans="1:7" s="13" customFormat="1" ht="12.75">
      <c r="A401" s="20">
        <f>IF(D401&gt;0,ROWS(D$3:D401)-COUNTBLANK(D$3:D401),"")</f>
        <v>343</v>
      </c>
      <c r="B401" s="24" t="s">
        <v>368</v>
      </c>
      <c r="C401" s="24" t="s">
        <v>375</v>
      </c>
      <c r="D401" s="20">
        <v>839</v>
      </c>
      <c r="E401" s="25">
        <f t="shared" si="18"/>
        <v>587.3</v>
      </c>
      <c r="F401" s="25">
        <f t="shared" si="19"/>
        <v>545.35</v>
      </c>
      <c r="G401" s="25">
        <f t="shared" si="20"/>
        <v>503.4</v>
      </c>
    </row>
    <row r="402" spans="1:7" s="13" customFormat="1" ht="12.75">
      <c r="A402" s="20">
        <f>IF(D402&gt;0,ROWS(D$3:D402)-COUNTBLANK(D$3:D402),"")</f>
        <v>344</v>
      </c>
      <c r="B402" s="24" t="s">
        <v>369</v>
      </c>
      <c r="C402" s="24" t="s">
        <v>381</v>
      </c>
      <c r="D402" s="20">
        <v>899</v>
      </c>
      <c r="E402" s="25">
        <f t="shared" si="18"/>
        <v>629.3</v>
      </c>
      <c r="F402" s="25">
        <f t="shared" si="19"/>
        <v>584.35</v>
      </c>
      <c r="G402" s="25">
        <f t="shared" si="20"/>
        <v>539.4</v>
      </c>
    </row>
    <row r="403" spans="1:7" s="13" customFormat="1" ht="12.75">
      <c r="A403" s="20">
        <f>IF(D403&gt;0,ROWS(D$3:D403)-COUNTBLANK(D$3:D403),"")</f>
        <v>345</v>
      </c>
      <c r="B403" s="24" t="s">
        <v>172</v>
      </c>
      <c r="C403" s="24" t="s">
        <v>173</v>
      </c>
      <c r="D403" s="20">
        <v>248</v>
      </c>
      <c r="E403" s="25">
        <f t="shared" si="18"/>
        <v>173.6</v>
      </c>
      <c r="F403" s="25">
        <f t="shared" si="19"/>
        <v>161.20000000000002</v>
      </c>
      <c r="G403" s="25">
        <f t="shared" si="20"/>
        <v>148.79999999999998</v>
      </c>
    </row>
    <row r="404" spans="1:7" s="10" customFormat="1" ht="17.25" customHeight="1">
      <c r="A404" s="20">
        <f>IF(D404&gt;0,ROWS(D$3:D404)-COUNTBLANK(D$3:D404),"")</f>
        <v>346</v>
      </c>
      <c r="B404" s="31"/>
      <c r="C404" s="31" t="s">
        <v>30</v>
      </c>
      <c r="D404" s="30" t="s">
        <v>6</v>
      </c>
      <c r="E404" s="25"/>
      <c r="F404" s="25"/>
      <c r="G404" s="25"/>
    </row>
    <row r="405" spans="1:7" s="10" customFormat="1" ht="17.25" customHeight="1">
      <c r="A405" s="20">
        <f>IF(D405&gt;0,ROWS(D$3:D405)-COUNTBLANK(D$3:D405),"")</f>
      </c>
      <c r="B405" s="22"/>
      <c r="C405" s="28" t="s">
        <v>542</v>
      </c>
      <c r="D405" s="20"/>
      <c r="E405" s="25">
        <f t="shared" si="18"/>
        <v>0</v>
      </c>
      <c r="F405" s="25">
        <f t="shared" si="19"/>
        <v>0</v>
      </c>
      <c r="G405" s="25">
        <f t="shared" si="20"/>
        <v>0</v>
      </c>
    </row>
    <row r="406" spans="1:7" s="12" customFormat="1" ht="27.75" customHeight="1">
      <c r="A406" s="20">
        <f>IF(D406&gt;0,ROWS(D$3:D406)-COUNTBLANK(D$3:D406),"")</f>
        <v>347</v>
      </c>
      <c r="B406" s="24" t="s">
        <v>543</v>
      </c>
      <c r="C406" s="24" t="s">
        <v>544</v>
      </c>
      <c r="D406" s="20">
        <v>1235</v>
      </c>
      <c r="E406" s="25">
        <f t="shared" si="18"/>
        <v>864.5</v>
      </c>
      <c r="F406" s="25">
        <f t="shared" si="19"/>
        <v>802.75</v>
      </c>
      <c r="G406" s="25">
        <f t="shared" si="20"/>
        <v>741</v>
      </c>
    </row>
    <row r="407" spans="1:7" s="12" customFormat="1" ht="26.25" customHeight="1">
      <c r="A407" s="20">
        <f>IF(D407&gt;0,ROWS(D$3:D407)-COUNTBLANK(D$3:D407),"")</f>
        <v>348</v>
      </c>
      <c r="B407" s="24" t="s">
        <v>545</v>
      </c>
      <c r="C407" s="24" t="s">
        <v>546</v>
      </c>
      <c r="D407" s="20">
        <v>1235</v>
      </c>
      <c r="E407" s="25">
        <f t="shared" si="18"/>
        <v>864.5</v>
      </c>
      <c r="F407" s="25">
        <f t="shared" si="19"/>
        <v>802.75</v>
      </c>
      <c r="G407" s="25">
        <f t="shared" si="20"/>
        <v>741</v>
      </c>
    </row>
    <row r="408" spans="1:7" s="11" customFormat="1" ht="21" customHeight="1">
      <c r="A408" s="20">
        <f>IF(D408&gt;0,ROWS(D$3:D408)-COUNTBLANK(D$3:D408),"")</f>
      </c>
      <c r="B408" s="22"/>
      <c r="C408" s="26" t="s">
        <v>462</v>
      </c>
      <c r="D408" s="20"/>
      <c r="E408" s="25">
        <f t="shared" si="18"/>
        <v>0</v>
      </c>
      <c r="F408" s="25">
        <f t="shared" si="19"/>
        <v>0</v>
      </c>
      <c r="G408" s="25">
        <f t="shared" si="20"/>
        <v>0</v>
      </c>
    </row>
    <row r="409" spans="1:7" s="12" customFormat="1" ht="12.75">
      <c r="A409" s="20">
        <f>IF(D409&gt;0,ROWS(D$3:D409)-COUNTBLANK(D$3:D409),"")</f>
        <v>349</v>
      </c>
      <c r="B409" s="24" t="s">
        <v>463</v>
      </c>
      <c r="C409" s="24" t="s">
        <v>464</v>
      </c>
      <c r="D409" s="20">
        <v>2306</v>
      </c>
      <c r="E409" s="25">
        <f t="shared" si="18"/>
        <v>1614.1999999999998</v>
      </c>
      <c r="F409" s="25">
        <f t="shared" si="19"/>
        <v>1498.9</v>
      </c>
      <c r="G409" s="25">
        <f t="shared" si="20"/>
        <v>1383.6</v>
      </c>
    </row>
    <row r="410" spans="1:7" s="12" customFormat="1" ht="12.75">
      <c r="A410" s="20">
        <f>IF(D410&gt;0,ROWS(D$3:D410)-COUNTBLANK(D$3:D410),"")</f>
        <v>350</v>
      </c>
      <c r="B410" s="24" t="s">
        <v>465</v>
      </c>
      <c r="C410" s="24" t="s">
        <v>466</v>
      </c>
      <c r="D410" s="20">
        <v>2561</v>
      </c>
      <c r="E410" s="25">
        <f t="shared" si="18"/>
        <v>1792.6999999999998</v>
      </c>
      <c r="F410" s="25">
        <f t="shared" si="19"/>
        <v>1664.65</v>
      </c>
      <c r="G410" s="25">
        <f t="shared" si="20"/>
        <v>1536.6</v>
      </c>
    </row>
    <row r="411" spans="1:7" s="12" customFormat="1" ht="12.75">
      <c r="A411" s="20">
        <f>IF(D411&gt;0,ROWS(D$3:D411)-COUNTBLANK(D$3:D411),"")</f>
        <v>351</v>
      </c>
      <c r="B411" s="24" t="s">
        <v>467</v>
      </c>
      <c r="C411" s="24" t="s">
        <v>468</v>
      </c>
      <c r="D411" s="20">
        <v>2919</v>
      </c>
      <c r="E411" s="25">
        <f t="shared" si="18"/>
        <v>2043.3</v>
      </c>
      <c r="F411" s="25">
        <f t="shared" si="19"/>
        <v>1897.3500000000001</v>
      </c>
      <c r="G411" s="25">
        <f t="shared" si="20"/>
        <v>1751.3999999999999</v>
      </c>
    </row>
    <row r="412" spans="1:7" s="12" customFormat="1" ht="12.75">
      <c r="A412" s="20">
        <f>IF(D412&gt;0,ROWS(D$3:D412)-COUNTBLANK(D$3:D412),"")</f>
        <v>352</v>
      </c>
      <c r="B412" s="24" t="s">
        <v>469</v>
      </c>
      <c r="C412" s="24" t="s">
        <v>110</v>
      </c>
      <c r="D412" s="20">
        <v>2918</v>
      </c>
      <c r="E412" s="25">
        <f t="shared" si="18"/>
        <v>2042.6</v>
      </c>
      <c r="F412" s="25">
        <f t="shared" si="19"/>
        <v>1896.7</v>
      </c>
      <c r="G412" s="25">
        <f t="shared" si="20"/>
        <v>1750.8</v>
      </c>
    </row>
    <row r="413" spans="1:7" s="12" customFormat="1" ht="12.75">
      <c r="A413" s="20">
        <f>IF(D413&gt;0,ROWS(D$3:D413)-COUNTBLANK(D$3:D413),"")</f>
        <v>353</v>
      </c>
      <c r="B413" s="24" t="s">
        <v>151</v>
      </c>
      <c r="C413" s="27" t="s">
        <v>732</v>
      </c>
      <c r="D413" s="20">
        <v>3215</v>
      </c>
      <c r="E413" s="25">
        <f t="shared" si="18"/>
        <v>2250.5</v>
      </c>
      <c r="F413" s="25">
        <f t="shared" si="19"/>
        <v>2089.75</v>
      </c>
      <c r="G413" s="25">
        <f t="shared" si="20"/>
        <v>1929</v>
      </c>
    </row>
    <row r="414" spans="1:7" s="12" customFormat="1" ht="12.75">
      <c r="A414" s="20">
        <f>IF(D414&gt;0,ROWS(D$3:D414)-COUNTBLANK(D$3:D414),"")</f>
        <v>354</v>
      </c>
      <c r="B414" s="24" t="s">
        <v>470</v>
      </c>
      <c r="C414" s="24" t="s">
        <v>471</v>
      </c>
      <c r="D414" s="20">
        <v>2454</v>
      </c>
      <c r="E414" s="25">
        <f t="shared" si="18"/>
        <v>1717.8</v>
      </c>
      <c r="F414" s="25">
        <f t="shared" si="19"/>
        <v>1595.1000000000001</v>
      </c>
      <c r="G414" s="25">
        <f t="shared" si="20"/>
        <v>1472.3999999999999</v>
      </c>
    </row>
    <row r="415" spans="1:7" s="12" customFormat="1" ht="12.75">
      <c r="A415" s="20">
        <f>IF(D415&gt;0,ROWS(D$3:D415)-COUNTBLANK(D$3:D415),"")</f>
        <v>355</v>
      </c>
      <c r="B415" s="24" t="s">
        <v>472</v>
      </c>
      <c r="C415" s="24" t="s">
        <v>473</v>
      </c>
      <c r="D415" s="20">
        <v>2167</v>
      </c>
      <c r="E415" s="25">
        <f t="shared" si="18"/>
        <v>1516.8999999999999</v>
      </c>
      <c r="F415" s="25">
        <f t="shared" si="19"/>
        <v>1408.55</v>
      </c>
      <c r="G415" s="25">
        <f t="shared" si="20"/>
        <v>1300.2</v>
      </c>
    </row>
    <row r="416" spans="1:7" s="12" customFormat="1" ht="12.75">
      <c r="A416" s="20">
        <f>IF(D416&gt;0,ROWS(D$3:D416)-COUNTBLANK(D$3:D416),"")</f>
        <v>356</v>
      </c>
      <c r="B416" s="24" t="s">
        <v>474</v>
      </c>
      <c r="C416" s="24" t="s">
        <v>475</v>
      </c>
      <c r="D416" s="20">
        <v>2662</v>
      </c>
      <c r="E416" s="25">
        <f t="shared" si="18"/>
        <v>1863.3999999999999</v>
      </c>
      <c r="F416" s="25">
        <f t="shared" si="19"/>
        <v>1730.3</v>
      </c>
      <c r="G416" s="25">
        <f t="shared" si="20"/>
        <v>1597.2</v>
      </c>
    </row>
    <row r="417" spans="1:7" s="12" customFormat="1" ht="12.75">
      <c r="A417" s="20">
        <f>IF(D417&gt;0,ROWS(D$3:D417)-COUNTBLANK(D$3:D417),"")</f>
        <v>357</v>
      </c>
      <c r="B417" s="24" t="s">
        <v>197</v>
      </c>
      <c r="C417" s="24" t="s">
        <v>198</v>
      </c>
      <c r="D417" s="20">
        <v>2876</v>
      </c>
      <c r="E417" s="25">
        <f t="shared" si="18"/>
        <v>2013.1999999999998</v>
      </c>
      <c r="F417" s="25">
        <f t="shared" si="19"/>
        <v>1869.4</v>
      </c>
      <c r="G417" s="25">
        <f t="shared" si="20"/>
        <v>1725.6</v>
      </c>
    </row>
    <row r="418" spans="1:7" s="12" customFormat="1" ht="12.75">
      <c r="A418" s="20">
        <f>IF(D418&gt;0,ROWS(D$3:D418)-COUNTBLANK(D$3:D418),"")</f>
        <v>358</v>
      </c>
      <c r="B418" s="24" t="s">
        <v>476</v>
      </c>
      <c r="C418" s="24" t="s">
        <v>477</v>
      </c>
      <c r="D418" s="20">
        <v>243</v>
      </c>
      <c r="E418" s="25">
        <f t="shared" si="18"/>
        <v>170.1</v>
      </c>
      <c r="F418" s="25">
        <f t="shared" si="19"/>
        <v>157.95000000000002</v>
      </c>
      <c r="G418" s="25">
        <f t="shared" si="20"/>
        <v>145.79999999999998</v>
      </c>
    </row>
    <row r="419" spans="1:7" s="12" customFormat="1" ht="12.75">
      <c r="A419" s="20">
        <f>IF(D419&gt;0,ROWS(D$3:D419)-COUNTBLANK(D$3:D419),"")</f>
        <v>359</v>
      </c>
      <c r="B419" s="24" t="s">
        <v>478</v>
      </c>
      <c r="C419" s="24" t="s">
        <v>484</v>
      </c>
      <c r="D419" s="20">
        <v>198</v>
      </c>
      <c r="E419" s="25">
        <f t="shared" si="18"/>
        <v>138.6</v>
      </c>
      <c r="F419" s="25">
        <f t="shared" si="19"/>
        <v>128.70000000000002</v>
      </c>
      <c r="G419" s="25">
        <f t="shared" si="20"/>
        <v>118.8</v>
      </c>
    </row>
    <row r="420" spans="1:7" s="12" customFormat="1" ht="12.75">
      <c r="A420" s="20">
        <f>IF(D420&gt;0,ROWS(D$3:D420)-COUNTBLANK(D$3:D420),"")</f>
        <v>360</v>
      </c>
      <c r="B420" s="24" t="s">
        <v>479</v>
      </c>
      <c r="C420" s="24" t="s">
        <v>480</v>
      </c>
      <c r="D420" s="20">
        <v>37</v>
      </c>
      <c r="E420" s="25">
        <f t="shared" si="18"/>
        <v>25.9</v>
      </c>
      <c r="F420" s="25">
        <f t="shared" si="19"/>
        <v>24.05</v>
      </c>
      <c r="G420" s="25">
        <f t="shared" si="20"/>
        <v>22.2</v>
      </c>
    </row>
    <row r="421" spans="1:7" s="10" customFormat="1" ht="21" customHeight="1">
      <c r="A421" s="20">
        <f>IF(D421&gt;0,ROWS(D$3:D421)-COUNTBLANK(D$3:D421),"")</f>
        <v>361</v>
      </c>
      <c r="B421" s="24"/>
      <c r="C421" s="31" t="s">
        <v>31</v>
      </c>
      <c r="D421" s="30" t="s">
        <v>6</v>
      </c>
      <c r="E421" s="25"/>
      <c r="F421" s="25"/>
      <c r="G421" s="25"/>
    </row>
    <row r="422" spans="1:7" s="10" customFormat="1" ht="18" customHeight="1">
      <c r="A422" s="20">
        <f>IF(D422&gt;0,ROWS(D$3:D422)-COUNTBLANK(D$3:D422),"")</f>
        <v>362</v>
      </c>
      <c r="B422" s="24"/>
      <c r="C422" s="31" t="s">
        <v>32</v>
      </c>
      <c r="D422" s="30" t="s">
        <v>6</v>
      </c>
      <c r="E422" s="25"/>
      <c r="F422" s="25"/>
      <c r="G422" s="25"/>
    </row>
    <row r="423" spans="1:7" s="9" customFormat="1" ht="15.75" customHeight="1">
      <c r="A423" s="20">
        <f>IF(D423&gt;0,ROWS(D$3:D423)-COUNTBLANK(D$3:D423),"")</f>
      </c>
      <c r="B423" s="24"/>
      <c r="C423" s="28" t="s">
        <v>380</v>
      </c>
      <c r="D423" s="20"/>
      <c r="E423" s="25">
        <f t="shared" si="18"/>
        <v>0</v>
      </c>
      <c r="F423" s="25">
        <f t="shared" si="19"/>
        <v>0</v>
      </c>
      <c r="G423" s="25">
        <f t="shared" si="20"/>
        <v>0</v>
      </c>
    </row>
    <row r="424" spans="1:7" s="12" customFormat="1" ht="12.75">
      <c r="A424" s="20">
        <f>IF(D424&gt;0,ROWS(D$3:D424)-COUNTBLANK(D$3:D424),"")</f>
        <v>363</v>
      </c>
      <c r="B424" s="24" t="s">
        <v>266</v>
      </c>
      <c r="C424" s="24" t="s">
        <v>264</v>
      </c>
      <c r="D424" s="20">
        <v>435</v>
      </c>
      <c r="E424" s="25">
        <f t="shared" si="18"/>
        <v>304.5</v>
      </c>
      <c r="F424" s="25">
        <f t="shared" si="19"/>
        <v>282.75</v>
      </c>
      <c r="G424" s="25">
        <f t="shared" si="20"/>
        <v>261</v>
      </c>
    </row>
    <row r="425" spans="1:7" s="12" customFormat="1" ht="12.75">
      <c r="A425" s="20">
        <f>IF(D425&gt;0,ROWS(D$3:D425)-COUNTBLANK(D$3:D425),"")</f>
        <v>364</v>
      </c>
      <c r="B425" s="24" t="s">
        <v>267</v>
      </c>
      <c r="C425" s="24" t="s">
        <v>265</v>
      </c>
      <c r="D425" s="20">
        <v>290</v>
      </c>
      <c r="E425" s="25">
        <f t="shared" si="18"/>
        <v>203</v>
      </c>
      <c r="F425" s="25">
        <f>D425*0.65</f>
        <v>188.5</v>
      </c>
      <c r="G425" s="25">
        <f>D425*0.6</f>
        <v>174</v>
      </c>
    </row>
    <row r="426" spans="1:7" s="14" customFormat="1" ht="18.75" customHeight="1" collapsed="1">
      <c r="A426" s="20">
        <f>IF(D426&gt;0,ROWS(D$3:D426)-COUNTBLANK(D$3:D426),"")</f>
      </c>
      <c r="B426" s="17" t="s">
        <v>157</v>
      </c>
      <c r="C426" s="23"/>
      <c r="D426" s="16"/>
      <c r="E426" s="21"/>
      <c r="F426" s="21"/>
      <c r="G426" s="25"/>
    </row>
    <row r="427" spans="1:7" s="5" customFormat="1" ht="15.75" customHeight="1">
      <c r="A427" s="20">
        <f>IF(D427&gt;0,ROWS(D$3:D427)-COUNTBLANK(D$3:D427),"")</f>
        <v>365</v>
      </c>
      <c r="B427" s="20" t="s">
        <v>261</v>
      </c>
      <c r="C427" s="35" t="s">
        <v>22</v>
      </c>
      <c r="D427" s="30" t="s">
        <v>6</v>
      </c>
      <c r="E427" s="21"/>
      <c r="F427" s="21"/>
      <c r="G427" s="25"/>
    </row>
    <row r="428" spans="1:7" s="5" customFormat="1" ht="14.25" customHeight="1">
      <c r="A428" s="20">
        <f>IF(D428&gt;0,ROWS(D$3:D428)-COUNTBLANK(D$3:D428),"")</f>
        <v>366</v>
      </c>
      <c r="B428" s="24"/>
      <c r="C428" s="31" t="s">
        <v>13</v>
      </c>
      <c r="D428" s="30" t="s">
        <v>6</v>
      </c>
      <c r="E428" s="21"/>
      <c r="F428" s="21"/>
      <c r="G428" s="25"/>
    </row>
    <row r="429" spans="1:7" s="5" customFormat="1" ht="15.75" customHeight="1">
      <c r="A429" s="20">
        <f>IF(D429&gt;0,ROWS(D$3:D429)-COUNTBLANK(D$3:D429),"")</f>
        <v>367</v>
      </c>
      <c r="B429" s="24"/>
      <c r="C429" s="35" t="s">
        <v>14</v>
      </c>
      <c r="D429" s="30" t="s">
        <v>6</v>
      </c>
      <c r="E429" s="21"/>
      <c r="F429" s="21"/>
      <c r="G429" s="25"/>
    </row>
    <row r="430" spans="1:7" s="14" customFormat="1" ht="18" collapsed="1">
      <c r="A430" s="20">
        <f>IF(D430&gt;0,ROWS(D$3:D430)-COUNTBLANK(D$3:D430),"")</f>
      </c>
      <c r="B430" s="36" t="s">
        <v>207</v>
      </c>
      <c r="C430" s="23"/>
      <c r="D430" s="20"/>
      <c r="E430" s="21"/>
      <c r="F430" s="21"/>
      <c r="G430" s="25"/>
    </row>
    <row r="431" spans="1:7" s="9" customFormat="1" ht="28.5" customHeight="1">
      <c r="A431" s="20">
        <f>IF(D431&gt;0,ROWS(D$3:D431)-COUNTBLANK(D$3:D431),"")</f>
        <v>368</v>
      </c>
      <c r="B431" s="24"/>
      <c r="C431" s="31" t="s">
        <v>16</v>
      </c>
      <c r="D431" s="30" t="s">
        <v>6</v>
      </c>
      <c r="E431" s="21"/>
      <c r="F431" s="21"/>
      <c r="G431" s="25"/>
    </row>
    <row r="432" spans="1:7" s="9" customFormat="1" ht="28.5" customHeight="1">
      <c r="A432" s="20">
        <f>IF(D432&gt;0,ROWS(D$3:D432)-COUNTBLANK(D$3:D432),"")</f>
        <v>369</v>
      </c>
      <c r="B432" s="24"/>
      <c r="C432" s="31" t="s">
        <v>15</v>
      </c>
      <c r="D432" s="30" t="s">
        <v>6</v>
      </c>
      <c r="E432" s="21"/>
      <c r="F432" s="21"/>
      <c r="G432" s="25"/>
    </row>
    <row r="433" spans="1:7" s="13" customFormat="1" ht="20.25" customHeight="1">
      <c r="A433" s="20">
        <f>IF(D433&gt;0,ROWS(D$3:D433)-COUNTBLANK(D$3:D433),"")</f>
      </c>
      <c r="B433" s="21"/>
      <c r="C433" s="37" t="s">
        <v>612</v>
      </c>
      <c r="D433" s="20"/>
      <c r="E433" s="21"/>
      <c r="F433" s="21"/>
      <c r="G433" s="25"/>
    </row>
    <row r="434" spans="1:7" s="13" customFormat="1" ht="35.25" customHeight="1">
      <c r="A434" s="20">
        <f>IF(D434&gt;0,ROWS(D$3:D434)-COUNTBLANK(D$3:D434),"")</f>
        <v>370</v>
      </c>
      <c r="B434" s="21"/>
      <c r="C434" s="38" t="s">
        <v>702</v>
      </c>
      <c r="D434" s="30" t="s">
        <v>6</v>
      </c>
      <c r="E434" s="21"/>
      <c r="F434" s="21"/>
      <c r="G434" s="25"/>
    </row>
    <row r="435" spans="1:7" s="13" customFormat="1" ht="20.25" customHeight="1">
      <c r="A435" s="20">
        <f>IF(D435&gt;0,ROWS(D$3:D435)-COUNTBLANK(D$3:D435),"")</f>
      </c>
      <c r="B435" s="24"/>
      <c r="C435" s="39" t="s">
        <v>213</v>
      </c>
      <c r="D435" s="20"/>
      <c r="E435" s="21"/>
      <c r="F435" s="21"/>
      <c r="G435" s="25"/>
    </row>
    <row r="436" spans="1:7" s="13" customFormat="1" ht="16.5" customHeight="1">
      <c r="A436" s="20">
        <f>IF(D436&gt;0,ROWS(D$3:D436)-COUNTBLANK(D$3:D436),"")</f>
        <v>371</v>
      </c>
      <c r="B436" s="40"/>
      <c r="C436" s="24" t="s">
        <v>17</v>
      </c>
      <c r="D436" s="30" t="s">
        <v>6</v>
      </c>
      <c r="E436" s="21"/>
      <c r="F436" s="21"/>
      <c r="G436" s="25"/>
    </row>
    <row r="437" spans="1:7" s="13" customFormat="1" ht="16.5" customHeight="1">
      <c r="A437" s="20">
        <f>IF(D437&gt;0,ROWS(D$3:D437)-COUNTBLANK(D$3:D437),"")</f>
        <v>372</v>
      </c>
      <c r="B437" s="40"/>
      <c r="C437" s="24" t="s">
        <v>18</v>
      </c>
      <c r="D437" s="30" t="s">
        <v>6</v>
      </c>
      <c r="E437" s="21"/>
      <c r="F437" s="21"/>
      <c r="G437" s="25"/>
    </row>
    <row r="438" spans="1:7" s="13" customFormat="1" ht="14.25">
      <c r="A438" s="20">
        <f>IF(D438&gt;0,ROWS(D$3:D438)-COUNTBLANK(D$3:D438),"")</f>
        <v>373</v>
      </c>
      <c r="B438" s="40"/>
      <c r="C438" s="41" t="s">
        <v>19</v>
      </c>
      <c r="D438" s="30" t="s">
        <v>6</v>
      </c>
      <c r="E438" s="21"/>
      <c r="F438" s="21"/>
      <c r="G438" s="25"/>
    </row>
    <row r="439" spans="1:7" s="13" customFormat="1" ht="29.25" customHeight="1">
      <c r="A439" s="20">
        <f>IF(D439&gt;0,ROWS(D$3:D439)-COUNTBLANK(D$3:D439),"")</f>
        <v>374</v>
      </c>
      <c r="B439" s="40"/>
      <c r="C439" s="41" t="s">
        <v>20</v>
      </c>
      <c r="D439" s="30" t="s">
        <v>6</v>
      </c>
      <c r="E439" s="21"/>
      <c r="F439" s="21"/>
      <c r="G439" s="25"/>
    </row>
    <row r="440" spans="1:7" s="13" customFormat="1" ht="15">
      <c r="A440" s="20">
        <f>IF(D440&gt;0,ROWS(D$3:D440)-COUNTBLANK(D$3:D440),"")</f>
        <v>375</v>
      </c>
      <c r="B440" s="42"/>
      <c r="C440" s="31" t="s">
        <v>214</v>
      </c>
      <c r="D440" s="30" t="s">
        <v>6</v>
      </c>
      <c r="E440" s="21"/>
      <c r="F440" s="21"/>
      <c r="G440" s="25"/>
    </row>
    <row r="441" spans="1:7" s="13" customFormat="1" ht="16.5" customHeight="1">
      <c r="A441" s="20">
        <f>IF(D441&gt;0,ROWS(D$3:D441)-COUNTBLANK(D$3:D441),"")</f>
        <v>376</v>
      </c>
      <c r="B441" s="21"/>
      <c r="C441" s="43" t="s">
        <v>316</v>
      </c>
      <c r="D441" s="30" t="s">
        <v>6</v>
      </c>
      <c r="E441" s="21"/>
      <c r="F441" s="21"/>
      <c r="G441" s="25"/>
    </row>
    <row r="442" spans="1:7" s="14" customFormat="1" ht="18" collapsed="1">
      <c r="A442" s="20">
        <f>IF(D442&gt;0,ROWS(D$3:D442)-COUNTBLANK(D$3:D442),"")</f>
      </c>
      <c r="B442" s="36" t="s">
        <v>235</v>
      </c>
      <c r="C442" s="23"/>
      <c r="D442" s="20"/>
      <c r="E442" s="21"/>
      <c r="F442" s="21"/>
      <c r="G442" s="25"/>
    </row>
    <row r="443" spans="1:7" s="13" customFormat="1" ht="20.25" customHeight="1">
      <c r="A443" s="20">
        <f>IF(D443&gt;0,ROWS(D$3:D443)-COUNTBLANK(D$3:D443),"")</f>
        <v>377</v>
      </c>
      <c r="B443" s="21"/>
      <c r="C443" s="43" t="s">
        <v>236</v>
      </c>
      <c r="D443" s="30" t="s">
        <v>6</v>
      </c>
      <c r="E443" s="21"/>
      <c r="F443" s="21"/>
      <c r="G443" s="25"/>
    </row>
    <row r="444" spans="1:7" s="14" customFormat="1" ht="13.5" customHeight="1" collapsed="1">
      <c r="A444" s="16"/>
      <c r="B444" s="23" t="s">
        <v>21</v>
      </c>
      <c r="C444" s="23"/>
      <c r="D444" s="16" t="s">
        <v>486</v>
      </c>
      <c r="E444" s="23"/>
      <c r="F444" s="23"/>
      <c r="G444" s="23"/>
    </row>
    <row r="445" spans="1:7" s="14" customFormat="1" ht="12.75" collapsed="1">
      <c r="A445" s="16"/>
      <c r="B445" s="23" t="s">
        <v>660</v>
      </c>
      <c r="C445" s="23"/>
      <c r="D445" s="16" t="s">
        <v>486</v>
      </c>
      <c r="E445" s="23"/>
      <c r="F445" s="23"/>
      <c r="G445" s="23"/>
    </row>
    <row r="446" ht="12.75">
      <c r="B446" s="2"/>
    </row>
    <row r="447" ht="12.75">
      <c r="B447" s="1"/>
    </row>
  </sheetData>
  <sheetProtection/>
  <printOptions/>
  <pageMargins left="1.07" right="0.19" top="0.5" bottom="0.18" header="0.47" footer="0.18"/>
  <pageSetup fitToHeight="0" orientation="portrait" paperSize="9" scale="59" r:id="rId2"/>
  <headerFooter alignWithMargins="0">
    <oddFooter>&amp;C&amp;8 &amp;P</oddFooter>
  </headerFooter>
  <rowBreaks count="7" manualBreakCount="7">
    <brk id="72" max="4" man="1"/>
    <brk id="136" max="4" man="1"/>
    <brk id="191" max="4" man="1"/>
    <brk id="216" max="4" man="1"/>
    <brk id="262" max="4" man="1"/>
    <brk id="330" max="4" man="1"/>
    <brk id="39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Вирта</cp:lastModifiedBy>
  <cp:lastPrinted>2016-04-26T09:20:38Z</cp:lastPrinted>
  <dcterms:created xsi:type="dcterms:W3CDTF">2002-04-03T12:05:03Z</dcterms:created>
  <dcterms:modified xsi:type="dcterms:W3CDTF">2017-05-19T07:07:40Z</dcterms:modified>
  <cp:category/>
  <cp:version/>
  <cp:contentType/>
  <cp:contentStatus/>
</cp:coreProperties>
</file>