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440" windowWidth="15330" windowHeight="4260" activeTab="0"/>
  </bookViews>
  <sheets>
    <sheet name="Roxton" sheetId="1" r:id="rId1"/>
    <sheet name="Roxton by Inkel" sheetId="2" r:id="rId2"/>
  </sheets>
  <definedNames>
    <definedName name="_xlnm.Print_Area" localSheetId="0">'Roxton'!$A$1:$C$217</definedName>
    <definedName name="_xlnm.Print_Area" localSheetId="1">'Roxton by Inkel'!$A$1:$C$56</definedName>
  </definedNames>
  <calcPr fullCalcOnLoad="1"/>
</workbook>
</file>

<file path=xl/sharedStrings.xml><?xml version="1.0" encoding="utf-8"?>
<sst xmlns="http://schemas.openxmlformats.org/spreadsheetml/2006/main" count="581" uniqueCount="495">
  <si>
    <t xml:space="preserve">USB-проигрыватель-тюнер-усилитель 120 Вт, 3 микр.+ 3 унив. входа, 5 зон, работа с RM-05  </t>
  </si>
  <si>
    <t>MX-240</t>
  </si>
  <si>
    <t xml:space="preserve">USB-проигрыватель-тюнер-усилитель 240 Вт, 3 микр.+ 3 унив. входа, 5 зон, работа с RM-05 </t>
  </si>
  <si>
    <t>MX-360</t>
  </si>
  <si>
    <t xml:space="preserve">USB-проигрыватель-тюнер-усилитель 360 Вт, 3 микр.+ 3 унив. входа, 5 зон, работа с RM-05 </t>
  </si>
  <si>
    <t>MX-480</t>
  </si>
  <si>
    <t xml:space="preserve">USB-проигрыватель-тюнер-усилитель 480 Вт, 3 микр.+ 3 унив. входа, 5 зон, работа с RM-05 </t>
  </si>
  <si>
    <t>MX-600</t>
  </si>
  <si>
    <t xml:space="preserve">USB-проигрыватель-тюнер-усилитель 600 Вт, 3 микр.+ 3 унив. входа, 5 зон, работа с RM-05 </t>
  </si>
  <si>
    <t>RM-05</t>
  </si>
  <si>
    <t>Микрофон настольный с селектором на 5 зон для AX/MX</t>
  </si>
  <si>
    <t>СЕТЕВОЕ ОБОРУДОВАНИЕ</t>
  </si>
  <si>
    <t>SFP-SM2LC1310</t>
  </si>
  <si>
    <t>Двухволоконный SFP модуль для одномодового оптоволокна 9/125 мкм, длина волны 1310 нм, разъёмы 2 × LC/PC, передача сигнала на расстояние до 20 км</t>
  </si>
  <si>
    <t>UNS-1008S2G</t>
  </si>
  <si>
    <t>Неуправляемый оптический коммутатор, порт SFP х 8, порт 10/100/1000M Мбит/с х 2</t>
  </si>
  <si>
    <t>UNS-1008F2S</t>
  </si>
  <si>
    <t>Неуправляемый сетевой коммутатор, порт 10/100 Мбит/с х 8, порт TF х 1, порт SFP х 2, 1U</t>
  </si>
  <si>
    <t>UNS-1016F2S</t>
  </si>
  <si>
    <t>Неуправляемый сетевой коммутатор, порт 10/100 Мбит/с х 16, порт TF х 2, порт SFP х 2, 1U</t>
  </si>
  <si>
    <t>UNS-1024F2S</t>
  </si>
  <si>
    <t>Неуправляемый сетевой коммутатор, порт 10/100 Мбит/с х 24, порт TF х 2, порт SFP х 2, 1U</t>
  </si>
  <si>
    <t>UNS-1008F2SP</t>
  </si>
  <si>
    <t>Неуправляемый сетевой коммутатор, порт 10/100 Мбит/с х 8, порт TF х 1, порт SFP х 2, PoE+(IEEE 802.3at-2009), 1U</t>
  </si>
  <si>
    <t>UNS-1016F2SP</t>
  </si>
  <si>
    <t>Неуправляемый сетевой коммутатор, порт 10/100 Мбит/с х 16, порт TF х 2, порт SFP х 2, PoE+(IEEE 802.3at-2009), 1U</t>
  </si>
  <si>
    <t>UNS-1024F2SP</t>
  </si>
  <si>
    <t>Неуправляемый сетевой коммутатор, порт 10/100 Мбит/с х 24, порт TF х 2, порт SFP х 2, PoE+(IEEE 802.3at-2009), 1U</t>
  </si>
  <si>
    <t>ГОТОВЫЕ КАБЕЛИ И РАЗЪЕМЫ</t>
  </si>
  <si>
    <t>Аудио-процессор, 8+1 сообщений, 1U</t>
  </si>
  <si>
    <t>R-156W</t>
  </si>
  <si>
    <t>R-206W</t>
  </si>
  <si>
    <t>R-256R</t>
  </si>
  <si>
    <t>R-306R</t>
  </si>
  <si>
    <t>R-356R</t>
  </si>
  <si>
    <t>R-406R</t>
  </si>
  <si>
    <t>R-258R</t>
  </si>
  <si>
    <t>R-308R</t>
  </si>
  <si>
    <t>R-358R</t>
  </si>
  <si>
    <t>R-408R</t>
  </si>
  <si>
    <t>PB-60</t>
  </si>
  <si>
    <t>PB-80</t>
  </si>
  <si>
    <t>19” шкаф для оборудования, 25U х 600 мм, встраиваемая система охлаждения</t>
  </si>
  <si>
    <t>CS-8232</t>
  </si>
  <si>
    <t>CP-8032</t>
  </si>
  <si>
    <t>CD-8121</t>
  </si>
  <si>
    <t>Удаленная панель связи с оператором, RS-485, настенная или врезная</t>
  </si>
  <si>
    <t>ОКЗнг(А)FRHF</t>
  </si>
  <si>
    <t xml:space="preserve">ОКСнг(А)FRHF </t>
  </si>
  <si>
    <t>Акустическая система 40/20/10/5 Вт и 8 Ом, белый или черный, кронштейн для крепления</t>
  </si>
  <si>
    <t>Акустическая система 80/40/20/10 Вт и 8 Ом, белый или черный, кронштейн для крепления</t>
  </si>
  <si>
    <t>Центральный блок системы обратной связи на 32 абонента, расширение, RS-485, контроль всех соединений, 2U</t>
  </si>
  <si>
    <t>Настенный громкоговоритель 6/3/1,5 Вт, широкополосный</t>
  </si>
  <si>
    <t>19” шкаф для оборудования, 30U х 800 мм, встраиваемая система охлаждения</t>
  </si>
  <si>
    <t>19” шкаф для оборудования, 35U х 600 мм, встраиваемая система охлаждения</t>
  </si>
  <si>
    <t>Кабель КСРП нг(А)-FRHF 2х2,5 мм2 (неэкранированный, не витой, бухта 200 м)</t>
  </si>
  <si>
    <t>19” шкаф для оборудования, 40U х 800 мм, встраиваемая система охлаждения</t>
  </si>
  <si>
    <t>19” шкаф для оборудования, 25U х 800 мм, встраиваемая система охлаждения</t>
  </si>
  <si>
    <t>19” шкаф для оборудования, 35U х 800 мм, встраиваемая система охлаждения</t>
  </si>
  <si>
    <t>19” шкаф для оборудования, 40U х 600 мм, встраиваемая система охлаждения</t>
  </si>
  <si>
    <t>19” шкаф для оборудования, 30U х 600 мм, встраиваемая система охлаждения</t>
  </si>
  <si>
    <t>GC004/3M</t>
  </si>
  <si>
    <t>Шнур Jack – Jack, длина 3 м</t>
  </si>
  <si>
    <t>Выдвижная полка 19" универсальная, 800 мм</t>
  </si>
  <si>
    <t>Выдвижная полка 19" универсальная, 600 мм</t>
  </si>
  <si>
    <t>SX-240</t>
  </si>
  <si>
    <t xml:space="preserve">LC-8108 </t>
  </si>
  <si>
    <t>RA-8236</t>
  </si>
  <si>
    <t xml:space="preserve">PS-8208 </t>
  </si>
  <si>
    <t xml:space="preserve">RM-8064 </t>
  </si>
  <si>
    <t xml:space="preserve">VF-8160 </t>
  </si>
  <si>
    <t>Автоматический блок цифровых сообщений, 1U</t>
  </si>
  <si>
    <t>R-076W</t>
  </si>
  <si>
    <t>R-106W</t>
  </si>
  <si>
    <t>19” шкаф для оборудования, 7U х 600 мм, с настенным креплением</t>
  </si>
  <si>
    <t>19” шкаф для оборудования, 10U х 600 мм, с настенным креплением</t>
  </si>
  <si>
    <t>USB-проигрыватель-усилитель 60 Вт, 3 микр./2 лин. входа</t>
  </si>
  <si>
    <t>HP-01T</t>
  </si>
  <si>
    <t>SW-20T</t>
  </si>
  <si>
    <t>IPW-9242</t>
  </si>
  <si>
    <t>JPX-3000</t>
  </si>
  <si>
    <t>Блок бесперебойного питания, 3000 ВА, 2U</t>
  </si>
  <si>
    <t>HS-30T</t>
  </si>
  <si>
    <t>WP-03T</t>
  </si>
  <si>
    <t>Абонентский настенный громкоговоритель 2/1 Вт</t>
  </si>
  <si>
    <t>HP-15CPT</t>
  </si>
  <si>
    <t>Кабель КСРП нг(А)-FRHF 2х1,5 мм2 (неэкранированный, не витой, бухта 200 м)</t>
  </si>
  <si>
    <t>Стойка микрофонная «журавль», высота 1~1,7 м, металличекий узел</t>
  </si>
  <si>
    <t>SF-2U</t>
  </si>
  <si>
    <t>Потолочный громкоговоритель 6/3 Вт, широкополосный</t>
  </si>
  <si>
    <t>Мультимедийная система музыкальной трансляции на 16 зон (+1 контроллер)</t>
  </si>
  <si>
    <t>Мультимедийная система музыкальной трансляции на 64 зоны (+2 контроллера)</t>
  </si>
  <si>
    <t>Мультимедийная система аварийного оповещения на 16 зон (+1 контроллер)</t>
  </si>
  <si>
    <t>Мультимедийная система аварийного оповещения на 32 зоны (+2 контроллера)</t>
  </si>
  <si>
    <t>Мультимедийная система аварийного оповещения на 64 зоны (+2 контроллера+2 платы сопряжения)</t>
  </si>
  <si>
    <t>МС аварийного оповещения и музыкальной трансляции на 16 зон (+1 контроллер)</t>
  </si>
  <si>
    <t>SU-08</t>
  </si>
  <si>
    <t>Блок розеток 220 В, 8 розеток, 10 А, выключатель, 1U</t>
  </si>
  <si>
    <t>МС аварийного оповещения и музыкальной трансляции на 32 зоны (+2 контроллера)</t>
  </si>
  <si>
    <t>МС аварийного оповещения и муз. трансляции на 64 зоны (+2 контроллера+2 платы сопряжения)</t>
  </si>
  <si>
    <t xml:space="preserve">ПРОГРАММНОЕ ОБЕСПЕЧЕНИЕ </t>
  </si>
  <si>
    <t>AA-60</t>
  </si>
  <si>
    <t>Усилитель 60 Вт, 3 микр./2 лин. входа</t>
  </si>
  <si>
    <t>AA-120</t>
  </si>
  <si>
    <t>HS-50T</t>
  </si>
  <si>
    <t>Усилитель 120 Вт, 3 микр./2 лин. входа</t>
  </si>
  <si>
    <t>AA-240</t>
  </si>
  <si>
    <t>Усилитель 240 Вт, 3 микр./2 лин. входа</t>
  </si>
  <si>
    <t>AA-360</t>
  </si>
  <si>
    <t>Усилитель 360 Вт, 3 микр./2 лин. входа</t>
  </si>
  <si>
    <t>AA-480</t>
  </si>
  <si>
    <t>Усилитель 480 Вт, 3 микр./2 лин. входа</t>
  </si>
  <si>
    <t>AZ-120</t>
  </si>
  <si>
    <t>AZ-240</t>
  </si>
  <si>
    <t>AZ-360</t>
  </si>
  <si>
    <t>AZ-480</t>
  </si>
  <si>
    <t>AZ-560</t>
  </si>
  <si>
    <t>AZ-650</t>
  </si>
  <si>
    <t>CN-10T</t>
  </si>
  <si>
    <t>CN-20T</t>
  </si>
  <si>
    <t>CN-30T</t>
  </si>
  <si>
    <t>CN-40T</t>
  </si>
  <si>
    <t>PA-20T</t>
  </si>
  <si>
    <t>PA-610T</t>
  </si>
  <si>
    <t>Потолочный громкоговоритель 6/3/1,5 Вт, широкополосный</t>
  </si>
  <si>
    <t>PA-620T</t>
  </si>
  <si>
    <t>SP-20T</t>
  </si>
  <si>
    <t>R-426R</t>
  </si>
  <si>
    <t>19” шкаф для оборудования, 42U х 600 мм, встраиваемая система охлаждения</t>
  </si>
  <si>
    <t>R-428R</t>
  </si>
  <si>
    <t>19” шкаф для оборудования, 42U х 800 мм, встраиваемая система охлаждения</t>
  </si>
  <si>
    <t>RMFT</t>
  </si>
  <si>
    <t>KIT-3</t>
  </si>
  <si>
    <t>Центральный процессор, ГО и ЧС, RS-485, контроль всех соединений, управление 512 зон/64 терминала/8 групп, +24 В, микшер, 1 мик./4 лин. вх., 2U</t>
  </si>
  <si>
    <t>Микрофонная консоль на 512 зон/8 групп, RS-485, 1 мик./1 лин. вход, управление блоком PS-8208</t>
  </si>
  <si>
    <t>MP-50T</t>
  </si>
  <si>
    <t>(</t>
  </si>
  <si>
    <t>WP-10T</t>
  </si>
  <si>
    <t>Настенный/потолочный громкоговоритель 10/5/2,5 Вт</t>
  </si>
  <si>
    <t>Аварийный переключатель на 16 зон</t>
  </si>
  <si>
    <t>Комбинированный блок управления на 16 зон</t>
  </si>
  <si>
    <t>Матрикс-блок управления на 16 зон</t>
  </si>
  <si>
    <t>Блок реле на 16 зон с индикацией</t>
  </si>
  <si>
    <t>Коммутационная панель, 16 зон</t>
  </si>
  <si>
    <t>PA-8424</t>
  </si>
  <si>
    <r>
      <t>Усилитель мощности 4х240 Вт/100 В,</t>
    </r>
    <r>
      <rPr>
        <sz val="10"/>
        <rFont val="Tahoma"/>
        <family val="2"/>
      </rPr>
      <t xml:space="preserve"> </t>
    </r>
    <r>
      <rPr>
        <sz val="10"/>
        <color indexed="8"/>
        <rFont val="Tahoma"/>
        <family val="2"/>
      </rPr>
      <t>2</t>
    </r>
    <r>
      <rPr>
        <sz val="10"/>
        <rFont val="Tahoma"/>
        <family val="2"/>
      </rPr>
      <t>U</t>
    </r>
  </si>
  <si>
    <t>PA-8450</t>
  </si>
  <si>
    <r>
      <t>Усилитель мощности 4х500 Вт/100 В,</t>
    </r>
    <r>
      <rPr>
        <sz val="10"/>
        <rFont val="Tahoma"/>
        <family val="2"/>
      </rPr>
      <t xml:space="preserve"> </t>
    </r>
    <r>
      <rPr>
        <sz val="10"/>
        <color indexed="8"/>
        <rFont val="Tahoma"/>
        <family val="2"/>
      </rPr>
      <t>2</t>
    </r>
    <r>
      <rPr>
        <sz val="10"/>
        <rFont val="Tahoma"/>
        <family val="2"/>
      </rPr>
      <t>U</t>
    </r>
  </si>
  <si>
    <t>19” ОБОРУДОВАНИЕ</t>
  </si>
  <si>
    <t>IBP-9100</t>
  </si>
  <si>
    <t>IBP-9200</t>
  </si>
  <si>
    <t>IBP-9300</t>
  </si>
  <si>
    <t>19” панель 3U</t>
  </si>
  <si>
    <t>ICD-9100</t>
  </si>
  <si>
    <t>CD/mp3-проигрыватель</t>
  </si>
  <si>
    <t>IECS-9216</t>
  </si>
  <si>
    <t>IEP-9216</t>
  </si>
  <si>
    <t>Панель аварийной сигнализации</t>
  </si>
  <si>
    <t>IES-9116</t>
  </si>
  <si>
    <t>IPA-9336</t>
  </si>
  <si>
    <t>F/UTP Cat.5e</t>
  </si>
  <si>
    <t>Кабель витая пара F/UTP Cat.5e ZH нг(А)-FRHF 4x2x0,52 (экранированный, бухта 305 м)</t>
  </si>
  <si>
    <t>КСРП 1,38</t>
  </si>
  <si>
    <t>КСРП 1,78</t>
  </si>
  <si>
    <t>IPA-9348</t>
  </si>
  <si>
    <t>IPB-9207А</t>
  </si>
  <si>
    <t>Зарядное устройство для аккумулятора</t>
  </si>
  <si>
    <t>IPD-9359</t>
  </si>
  <si>
    <t>Блок питания</t>
  </si>
  <si>
    <t>AA-35M</t>
  </si>
  <si>
    <t>AA-60M</t>
  </si>
  <si>
    <t>IPM-9208</t>
  </si>
  <si>
    <t>Мониторная панель на 8 каналов</t>
  </si>
  <si>
    <t>IPP-9213</t>
  </si>
  <si>
    <t>Предусилитель, 9 микр./6 лин.+3 стерео входа</t>
  </si>
  <si>
    <t>IPS-9116i</t>
  </si>
  <si>
    <t>Селектор каналов на 16 зон</t>
  </si>
  <si>
    <t>IPT-9107S</t>
  </si>
  <si>
    <t>Тюнер с автопоиском и памятью на 30 программ, стерео</t>
  </si>
  <si>
    <t>IPX-9116</t>
  </si>
  <si>
    <t>Программируемый таймер</t>
  </si>
  <si>
    <t>IRG-9116</t>
  </si>
  <si>
    <t>IRM-916</t>
  </si>
  <si>
    <t>Микрофонная консоль с селектором каналов на 16 зон</t>
  </si>
  <si>
    <t>ITB-9116</t>
  </si>
  <si>
    <t>Усилитель мощности, 400 Вт</t>
  </si>
  <si>
    <t>Усилитель мощности, 500 Вт</t>
  </si>
  <si>
    <t>Разъем "тюльпан" RCA, металл</t>
  </si>
  <si>
    <t>Разъем mini-Jack стерео, металл</t>
  </si>
  <si>
    <t>МС ав. опов. и муз. трансляции на 16 зон с возможностью управления по TCP/IP (+1 контроллер)</t>
  </si>
  <si>
    <t>МС ав. опов. и муз. трансляции на 32 зоны с возможностью управления по TCP/IP (+1 контроллер)</t>
  </si>
  <si>
    <t>Вентиляторный модуль для шкафов RR и WW, 2 вентилятора, термостат</t>
  </si>
  <si>
    <t>CS-810T</t>
  </si>
  <si>
    <t>CS-820T</t>
  </si>
  <si>
    <t>CS-830T</t>
  </si>
  <si>
    <t>CS-840T</t>
  </si>
  <si>
    <t>MS-40T</t>
  </si>
  <si>
    <t>19" полка 2U с фронтальным креплением, 450 мм</t>
  </si>
  <si>
    <t>MZ-120</t>
  </si>
  <si>
    <t>MZ-240</t>
  </si>
  <si>
    <t>MZ-360</t>
  </si>
  <si>
    <t>USB-проигрыватель-тюнер-усилитель 60 Вт, 3 микр./2 лин. входа, ИК-пульт ДУ</t>
  </si>
  <si>
    <t>USB-проигрыватель-тюнер-усилитель 120 Вт, 3 микр./2 лин. входа, ИК-пульт ДУ</t>
  </si>
  <si>
    <t>SX-480N</t>
  </si>
  <si>
    <t>Микрофон настольный с селектором каналов на 5 зон для SX-240/480/480N</t>
  </si>
  <si>
    <t>Автоматическая система оповещения-USB-проигрыватель-тюнер-усилитель 480 Вт, 1 микр./2 лин. входа, 5 зон, модуль контроля линий, работа в локальной сети через SIP-протокол, ИК-пульт ДУ</t>
  </si>
  <si>
    <t>RMFR</t>
  </si>
  <si>
    <t>R-066WW</t>
  </si>
  <si>
    <t>R-096WW</t>
  </si>
  <si>
    <t>R-156WW</t>
  </si>
  <si>
    <t>R-186RR</t>
  </si>
  <si>
    <t>R-188RR</t>
  </si>
  <si>
    <t>R-246RR</t>
  </si>
  <si>
    <t>R-248RR</t>
  </si>
  <si>
    <t>R-336RR</t>
  </si>
  <si>
    <t>R-338RR</t>
  </si>
  <si>
    <t>R-426RR</t>
  </si>
  <si>
    <t>R-428RR</t>
  </si>
  <si>
    <t>Комплект (4 ножки) для 19" шкафа RR</t>
  </si>
  <si>
    <t>Комплект (4 ролика) для 19" шкафа RR</t>
  </si>
  <si>
    <t>Вентиляторный модуль для шкафов R и W, 2 вентилятора, термостат</t>
  </si>
  <si>
    <t>USB-проигрыватель-тюнер-усилитель 240 Вт, 3 микр./2 лин. входа, ИК-пульт ДУ</t>
  </si>
  <si>
    <t>USB-проигрыватель-тюнер-усилитель 360 Вт, 3 микр./2 лин. входа, ИК-пульт ДУ</t>
  </si>
  <si>
    <t>USB-проигрыватель-тюнер-усилитель 120 Вт, 3 микр./2 лин. входа, 6 зон, ИК-пульт ДУ</t>
  </si>
  <si>
    <t>Цена, USD*</t>
  </si>
  <si>
    <t xml:space="preserve">* По курсу ЦБ на момент выписки счета. </t>
  </si>
  <si>
    <r>
      <t xml:space="preserve">Универсальный усилитель 360 Вт/100 В, 8 зон, </t>
    </r>
    <r>
      <rPr>
        <sz val="10"/>
        <rFont val="Tahoma"/>
        <family val="2"/>
      </rPr>
      <t xml:space="preserve">1 мик.(приор.)/2 лин.(приор.)/1 лин. вх., ГО и ЧС, RS-485, контроль всех соединений, подключение RM-8064 х 8, управление световыми табло +24В, зарядное устройство для акк. +24В, расширение до 512 зон/3 каналов, </t>
    </r>
    <r>
      <rPr>
        <sz val="10"/>
        <color indexed="8"/>
        <rFont val="Tahoma"/>
        <family val="2"/>
      </rPr>
      <t>2</t>
    </r>
    <r>
      <rPr>
        <sz val="10"/>
        <rFont val="Tahoma"/>
        <family val="2"/>
      </rPr>
      <t>U</t>
    </r>
  </si>
  <si>
    <r>
      <t xml:space="preserve">Универсальный порт для усилителей до 4х500 Вт/100 В, 8 зон, </t>
    </r>
    <r>
      <rPr>
        <sz val="10"/>
        <rFont val="Tahoma"/>
        <family val="2"/>
      </rPr>
      <t xml:space="preserve">1 мик.(приор.)/2 лин.(приор.)/1 лин. вх., ГО и ЧС, RS-485, контроль всех соединений, подключение RM-8064 х 8, управление световыми табло +24В, зарядное устройство для акк. +24В, расширение до 512 зон/3 каналов, </t>
    </r>
    <r>
      <rPr>
        <sz val="10"/>
        <color indexed="8"/>
        <rFont val="Tahoma"/>
        <family val="2"/>
      </rPr>
      <t>2</t>
    </r>
    <r>
      <rPr>
        <sz val="10"/>
        <rFont val="Tahoma"/>
        <family val="2"/>
      </rPr>
      <t>U</t>
    </r>
  </si>
  <si>
    <r>
      <t>Подавитель акустической обратной связи,</t>
    </r>
    <r>
      <rPr>
        <sz val="10"/>
        <color indexed="8"/>
        <rFont val="Tahoma"/>
        <family val="2"/>
      </rPr>
      <t xml:space="preserve"> 1U</t>
    </r>
  </si>
  <si>
    <t>Микрофонная подставка настольная для микрофонов "goose-neck", кабель 2 м, TAIDEN</t>
  </si>
  <si>
    <t>Микрофон конденсаторный "goose-neck", длина 38 см, XLR, TAIDEN</t>
  </si>
  <si>
    <t>Микрофон конденсаторный "goose-neck", длина 45 см, XLR, TAIDEN</t>
  </si>
  <si>
    <t>USB-проигрыватель-тюнер-усилитель 240 Вт, 3 микр./2 лин. входа, 6 зон, ИК-пульт ДУ</t>
  </si>
  <si>
    <t>MA-60</t>
  </si>
  <si>
    <t>MA-120</t>
  </si>
  <si>
    <t>MA-240</t>
  </si>
  <si>
    <t>MA-360</t>
  </si>
  <si>
    <t>USB-проигрыватель-тюнер-усилитель 360 Вт, 3 микр./2 лин. входа, 6 зон, ИК-пульт ДУ</t>
  </si>
  <si>
    <t>SPK102</t>
  </si>
  <si>
    <t>XLR013</t>
  </si>
  <si>
    <t>Разъем XLR-«мама»</t>
  </si>
  <si>
    <t>XLR014</t>
  </si>
  <si>
    <t>Разъем XLR-«папа»</t>
  </si>
  <si>
    <t>JACK009</t>
  </si>
  <si>
    <t>Разъем Jack-моно 1/4"</t>
  </si>
  <si>
    <t xml:space="preserve">JACK011 </t>
  </si>
  <si>
    <t>Разъем Jack-стерео 1/4"</t>
  </si>
  <si>
    <t>RCA012</t>
  </si>
  <si>
    <t>Держатель микрофона "прищепка"</t>
  </si>
  <si>
    <t>JACK103</t>
  </si>
  <si>
    <t>DUL003/1M</t>
  </si>
  <si>
    <t>GC004/1M</t>
  </si>
  <si>
    <t>GC004/2M</t>
  </si>
  <si>
    <t>MC-003XX/1M</t>
  </si>
  <si>
    <t>MC-003XX/2M</t>
  </si>
  <si>
    <t>DUL002/1M</t>
  </si>
  <si>
    <t>DUL002/2M</t>
  </si>
  <si>
    <t>SPS011</t>
  </si>
  <si>
    <t>MS006</t>
  </si>
  <si>
    <t>КАБЕЛЬНАЯ ПРОДУКЦИЯ</t>
  </si>
  <si>
    <t>СТОЙКИ</t>
  </si>
  <si>
    <t>Шнур Jack x 2 – RCA x 2, длина 1 м</t>
  </si>
  <si>
    <t>Шнур Jack – Jack, длина 1 м</t>
  </si>
  <si>
    <t>Шнур Jack – Jack, длина 2 м</t>
  </si>
  <si>
    <t>Шнур XLR3F – XLR3M, длина 1 м</t>
  </si>
  <si>
    <t>Шнур XLR3F – XLR3M, длина 2 м</t>
  </si>
  <si>
    <t>Стойка для акустической системы, алюминий, тренога, высота 1~1,8 м, макс. нагрузка 50 кг</t>
  </si>
  <si>
    <t>Разъем Speakon 4-х контактный</t>
  </si>
  <si>
    <t>T-200</t>
  </si>
  <si>
    <t>УСИЛИТЕЛИ</t>
  </si>
  <si>
    <t>19" ШКАФЫ ДЛЯ ОБОРУДОВАНИЯ</t>
  </si>
  <si>
    <t>Регулятор громкости 6 Вт/100 В, реле принудительного включения</t>
  </si>
  <si>
    <t>SPK104</t>
  </si>
  <si>
    <t>SPK104-1</t>
  </si>
  <si>
    <t>Селектор программ/регулятор громкости 6 Вт/100 В, реле принудительного включения</t>
  </si>
  <si>
    <t xml:space="preserve">Разъем Speakon 4-х контактный усиленный </t>
  </si>
  <si>
    <t>Звуковая колонна 10 Вт настенная, IP-44, всепогодное исполнение</t>
  </si>
  <si>
    <t>Звуковая колонна 20 Вт настенная, IP-44, всепогодное исполнение</t>
  </si>
  <si>
    <t>Звуковая колонна 30 Вт настенная, IP-44, всепогодное исполнение</t>
  </si>
  <si>
    <t>Звуковая колонна 40 Вт настенная, IP-44, всепогодное исполнение</t>
  </si>
  <si>
    <t>Рупорный громкоговоритель 10/5 Вт, IP-66</t>
  </si>
  <si>
    <t>Рупорный громкоговоритель 100/50 Вт, IP-66</t>
  </si>
  <si>
    <t>Рупорный громкоговоритель 15/7,5 Вт, IP-66</t>
  </si>
  <si>
    <r>
      <t>Рупорный громкоговоритель 15/7,5 Вт, , IP-66, морозостойкий, -60~+40</t>
    </r>
    <r>
      <rPr>
        <sz val="10"/>
        <rFont val="Arial Cyr"/>
        <family val="0"/>
      </rPr>
      <t>°</t>
    </r>
    <r>
      <rPr>
        <sz val="7.5"/>
        <rFont val="Tahoma"/>
        <family val="2"/>
      </rPr>
      <t>C</t>
    </r>
  </si>
  <si>
    <t>Рупорный громкоговоритель 30/15 Вт, IP-66</t>
  </si>
  <si>
    <t xml:space="preserve">Рупорный громкоговоритель 30/15 Вт, IP-66, алюминий </t>
  </si>
  <si>
    <t xml:space="preserve">Рупорный громкоговоритель 50/25 Вт, IP-66, алюминий </t>
  </si>
  <si>
    <t>PA-30T</t>
  </si>
  <si>
    <t>Потолочный громкоговоритель 30/15/7,5/3,8 Вт и 8 Ом, двухполосный</t>
  </si>
  <si>
    <t>R-446RR</t>
  </si>
  <si>
    <t>R-448RR</t>
  </si>
  <si>
    <t>19” шкаф для оборудования, 44U х 600 мм, встраиваемая система охлаждения (без ножек/роликов)</t>
  </si>
  <si>
    <t>19” шкаф для оборудования, 44U х 800 мм, встраиваемая система охлаждения (без ножек/роликов)</t>
  </si>
  <si>
    <t>Кабель микрофонный (экранированный симметричный), диаметр 6,0 мм (бухта 100 м)</t>
  </si>
  <si>
    <t>AT-06</t>
  </si>
  <si>
    <t>AT-12</t>
  </si>
  <si>
    <t>SPEAKON016</t>
  </si>
  <si>
    <t>SPEAKON027</t>
  </si>
  <si>
    <t>MC-003XX/3M</t>
  </si>
  <si>
    <t>MC-003XX/5M</t>
  </si>
  <si>
    <t>MC-003XX/7M</t>
  </si>
  <si>
    <t>MC-003XX/10M</t>
  </si>
  <si>
    <t>MC-003XX/20M</t>
  </si>
  <si>
    <t>Шнур XLR3F – XLR3M, длина 3 м</t>
  </si>
  <si>
    <t>Шнур XLR3F – XLR3M, длина 5 м</t>
  </si>
  <si>
    <t>Шнур XLR3F – XLR3M, длина 7 м</t>
  </si>
  <si>
    <t>Шнур XLR3F – XLR3M, длина 10 м</t>
  </si>
  <si>
    <t>Шнур XLR3F – XLR3M, длина 20 м</t>
  </si>
  <si>
    <t>Y-001/2M</t>
  </si>
  <si>
    <t>Y-002/2M</t>
  </si>
  <si>
    <t>Шнур mini-Jack стерео – RCA x 2, длина 2 м</t>
  </si>
  <si>
    <t>Шнур mini-Jack стерео – Jack x 2, длина 2 м</t>
  </si>
  <si>
    <t>MC101</t>
  </si>
  <si>
    <t>MC103</t>
  </si>
  <si>
    <t>MC202</t>
  </si>
  <si>
    <t>MC6100</t>
  </si>
  <si>
    <t>Кабель микрофонный (экранированный симметричный), диаметр 6 мм, медный экран (бухта 100 м)</t>
  </si>
  <si>
    <t>Кабель инструментальный (экранированный несимметричный), диаметр 6 мм, медный экран (бухта 100 м)</t>
  </si>
  <si>
    <t>Кабель инструментальный (экранированный несимметричный), диаметр 3 мм, медный экран (бухта 100 м)</t>
  </si>
  <si>
    <t>MS030</t>
  </si>
  <si>
    <t>MS032</t>
  </si>
  <si>
    <t>DMP01</t>
  </si>
  <si>
    <t>SPS012</t>
  </si>
  <si>
    <t>Настольная микрофонная стойка "гусиная шея" с утяжеленным основанием, высота 315 мм</t>
  </si>
  <si>
    <t>Соединительная штанга сабвуфер-сателлит, высота 800~1340 мм</t>
  </si>
  <si>
    <t>Настольная микрофонная стойка с утяжеленным основанием, высота 180 мм</t>
  </si>
  <si>
    <t>AT-INBOX</t>
  </si>
  <si>
    <t>AT-ONBOX</t>
  </si>
  <si>
    <t>AT-ONBOX-2</t>
  </si>
  <si>
    <t>Регулятор громкости 12 Вт/100 В, реле принудительного включения</t>
  </si>
  <si>
    <t>AT-24</t>
  </si>
  <si>
    <t>AT-36</t>
  </si>
  <si>
    <t>Регулятор громкости 24 Вт/100 В, реле принудительного включения</t>
  </si>
  <si>
    <t>Регулятор громкости 36 Вт/100 В, реле принудительного включения</t>
  </si>
  <si>
    <t>AT-50</t>
  </si>
  <si>
    <t>Регулятор громкости 50 Вт/100 В, реле принудительного включения</t>
  </si>
  <si>
    <t>AT-206</t>
  </si>
  <si>
    <t>AT-212</t>
  </si>
  <si>
    <t>AT-224</t>
  </si>
  <si>
    <t>AT-236</t>
  </si>
  <si>
    <t>AT-250</t>
  </si>
  <si>
    <t>Селектор программ/регулятор громкости 12 Вт/100 В, реле принудительного включения</t>
  </si>
  <si>
    <t>Селектор программ/регулятор громкости 24 Вт/100 В, реле принудительного включения</t>
  </si>
  <si>
    <t>Селектор программ/регулятор громкости 36 Вт/100 В, реле принудительного включения</t>
  </si>
  <si>
    <t>Селектор программ/регулятор громкости 50 Вт/100 В, реле принудительного включения</t>
  </si>
  <si>
    <t>PR-06</t>
  </si>
  <si>
    <t>Селектор программ, реле принудительного включения</t>
  </si>
  <si>
    <t>Монтажная коробка для селектора программ/регулятора громкости, накладная</t>
  </si>
  <si>
    <t>Монтажная коробка для регулятора громкости или селектора программ, врезная</t>
  </si>
  <si>
    <t>Монтажная коробка для регулятора громкости или селектора программ, накладная</t>
  </si>
  <si>
    <t xml:space="preserve">Оптический кабель для подземной прокладки (в канализации, трубах, коллекторах), Ø15 мм, для передачи информационного сигнала в составе волоконно-оптических линий связи, управления и контроля, не распространяет горение, не содержит галогенов, огнестойкий (1000 м) </t>
  </si>
  <si>
    <t xml:space="preserve">Оптический кабель для для прокладки внутри помещений, Ø13 мм, для передачи информационного сигнала в составе волоконно-оптических линий связи, управления и контроля, не распространяет горение, не содержит галогенов, огнестойкий (1000 м) </t>
  </si>
  <si>
    <t>Широкополосный рупорный громкоговоритель 30/15/7,5 Вт и 8 Ом, , IP-44</t>
  </si>
  <si>
    <t>Широкополосный рупорный громкоговоритель 50/25/12,5 Вт и 8 Ом, IP-66</t>
  </si>
  <si>
    <t>Подвесной потолочный громкоговоритель 10/5/2,5 Вт, IP-55</t>
  </si>
  <si>
    <t>Звуковой прожектор 20/10/5 Вт, всепогодное исполнение, IP-55</t>
  </si>
  <si>
    <r>
      <t>Широкополосная акустическая система 300 Вт/8 Ом, IP-X4 (угол не менее 45</t>
    </r>
    <r>
      <rPr>
        <sz val="10"/>
        <rFont val="Arial"/>
        <family val="2"/>
      </rPr>
      <t>°</t>
    </r>
    <r>
      <rPr>
        <sz val="10"/>
        <rFont val="Tahoma"/>
        <family val="2"/>
      </rPr>
      <t>), всепогодное исполнение</t>
    </r>
  </si>
  <si>
    <t>Потолочный громкоговоритель 20/10 Вт, двухполосный</t>
  </si>
  <si>
    <t>WP-06T</t>
  </si>
  <si>
    <t>AA-35</t>
  </si>
  <si>
    <t>Усилитель 35 Вт, 3 микр./2 лин. входа</t>
  </si>
  <si>
    <t>MS-20T</t>
  </si>
  <si>
    <t>Акустическая система 20 Вт, белый или черный, кронштейн для крепления</t>
  </si>
  <si>
    <t>IRM-10S</t>
  </si>
  <si>
    <t>RS-16M</t>
  </si>
  <si>
    <t>RS-32M</t>
  </si>
  <si>
    <t>RS-64M</t>
  </si>
  <si>
    <t>RS-16A</t>
  </si>
  <si>
    <t>RS-32A</t>
  </si>
  <si>
    <t>RS-64A</t>
  </si>
  <si>
    <t>RS-16F</t>
  </si>
  <si>
    <t>RS-32F</t>
  </si>
  <si>
    <t>RS-64F</t>
  </si>
  <si>
    <t>RS-16N</t>
  </si>
  <si>
    <t>RS-32N</t>
  </si>
  <si>
    <t>RS-64N</t>
  </si>
  <si>
    <t>Универсальный усилитель 50 Вт/100 В, 1 унив. вх./вых., ГО и ЧС, RS-485, контроль всех соединений, встроенное резервное питание, настенный</t>
  </si>
  <si>
    <t>Мультимедийная система музыкальной трансляции на 32 зоны (+2 контроллера)</t>
  </si>
  <si>
    <t>MP-30T</t>
  </si>
  <si>
    <t>Аккумуляторная батарея +12 В, 45Ач для резервного питания системы, работа с IPB-9207</t>
  </si>
  <si>
    <t>HP-10T</t>
  </si>
  <si>
    <t>HP-15T</t>
  </si>
  <si>
    <t>HCS-1857BS</t>
  </si>
  <si>
    <t>HCS-1857С15</t>
  </si>
  <si>
    <t>SWS-10</t>
  </si>
  <si>
    <t>Настенный громкоговоритель 10/5 Вт, широкополосный</t>
  </si>
  <si>
    <t>HCS-1857С18</t>
  </si>
  <si>
    <t>HP-30T</t>
  </si>
  <si>
    <t>Шнур RCA x 2 – RCA x 2, длина 1 м</t>
  </si>
  <si>
    <t>Шнур RCA x 2 – RCA x 2, длина 2 м</t>
  </si>
  <si>
    <t>Крепежный комплект (винт, монтажная гайка) для 19" оборудования, 100 шт.</t>
  </si>
  <si>
    <t>Модель</t>
  </si>
  <si>
    <t>Описание</t>
  </si>
  <si>
    <t xml:space="preserve">Усилитель 120 Вт, 3 микр./2 лин. входа, 6 зон </t>
  </si>
  <si>
    <t xml:space="preserve">Усилитель 240 Вт, 3 микр./2 лин. входа, 6 зон </t>
  </si>
  <si>
    <t xml:space="preserve">Усилитель 360 Вт, 3 микр./2 лин. входа, 6 зон </t>
  </si>
  <si>
    <t xml:space="preserve">Усилитель 480 Вт, 3 микр./2 лин. входа, 6 зон </t>
  </si>
  <si>
    <t xml:space="preserve">Усилитель 560 Вт, 3 микр./2 лин. входа, 6 зон </t>
  </si>
  <si>
    <t xml:space="preserve">Усилитель 650 Вт, 3 микр./2 лин. входа, 6 зон </t>
  </si>
  <si>
    <t>TES-5600ZJ1</t>
  </si>
  <si>
    <t>Микрофонная подставка настольная для ручных микрофонов, TAIDEN</t>
  </si>
  <si>
    <t>Аккумуляторная батарея +12 В, 45Ач для резервного питания системы</t>
  </si>
  <si>
    <t>19” панель 1U</t>
  </si>
  <si>
    <t>Кабель акустический 2x1,5 мм2, диаметр 7,0 мм (бухта 100 м)</t>
  </si>
  <si>
    <t>Кабель акустический 2x2,5 мм2, диаметр 8,0 мм (бухта 100 м)</t>
  </si>
  <si>
    <t>Кабель акустический 2x4,0 мм2, диаметр 9,0 мм (бухта 100 м)</t>
  </si>
  <si>
    <t>19” панель 2U</t>
  </si>
  <si>
    <t>Комбинированная система оповещения на 10 (или 2x5) зон, CD/mp3/USB-проигрыватель-тюнер, 400 Вт, 5 микр.+3 лин. входа, зарядное устройство</t>
  </si>
  <si>
    <t>Комбинированная система оповещения на 10 (или 2x5) зон, CD/mp3/USB-проигрыватель-тюнер, 600 Вт, 5 микр.+3 лин. входа, зарядное устройство</t>
  </si>
  <si>
    <t>Микрофон настольный с селектором каналов на 10 зон для COMBI-S500/800</t>
  </si>
  <si>
    <t>19” шкаф для оборудования, 15U х 600 мм, с настенным креплением</t>
  </si>
  <si>
    <t>19” шкаф для оборудования, 20U х 600 мм, с настенным креплением</t>
  </si>
  <si>
    <t>ГРОМКОГОВОРИТЕЛИ</t>
  </si>
  <si>
    <t>ДОПОЛНИТЕЛЬНОЕ ОБОРУДОВАНИЕ</t>
  </si>
  <si>
    <t>МС ав. опов. и муз. трансляции на 64 зоны с возможностью управления по TCP/IP (+2 контроллера)</t>
  </si>
  <si>
    <t>SX-480</t>
  </si>
  <si>
    <t>Автоматическая система оповещения-USB-проигрыватель-тюнер-усилитель 240 Вт, 1 микр./2 лин. входа, 5 зон, модуль контроля линий, ИК-пульт ДУ</t>
  </si>
  <si>
    <t>Автоматическая система оповещения-USB-проигрыватель-тюнер-усилитель 480 Вт, 1 микр./2 лин. входа, 5 зон, модуль контроля линий, ИК-пульт ДУ</t>
  </si>
  <si>
    <t>SX-R31</t>
  </si>
  <si>
    <t>PA-03T</t>
  </si>
  <si>
    <t>MS-80T</t>
  </si>
  <si>
    <t>Потолочный громкоговоритель 3 Вт</t>
  </si>
  <si>
    <t>COMBI-S500</t>
  </si>
  <si>
    <t>COMBI-S800</t>
  </si>
  <si>
    <t>DJM 12-45</t>
  </si>
  <si>
    <t>JPX-1000</t>
  </si>
  <si>
    <t>Блок бесперебойного питания, 1000 ВА, напольный</t>
  </si>
  <si>
    <t>DS-8000B</t>
  </si>
  <si>
    <t>RA-8050</t>
  </si>
  <si>
    <t>AP-8264</t>
  </si>
  <si>
    <t>RS-8108</t>
  </si>
  <si>
    <t>RP-8264</t>
  </si>
  <si>
    <t>LA-200</t>
  </si>
  <si>
    <t>LA-200 Trans</t>
  </si>
  <si>
    <t>USB-проигрыватель-усилитель 35 Вт, 3 микр./2 лин. входа</t>
  </si>
  <si>
    <t>PC-06T</t>
  </si>
  <si>
    <t>WS-06T</t>
  </si>
  <si>
    <t>Блок автоматического контроля на 8 линий, 1U</t>
  </si>
  <si>
    <t>Линейный 200 Вт/100 В трансформатор для LA-200 с креплением</t>
  </si>
  <si>
    <t>19” шкаф для оборудования, 6U х 600 мм, с настенным креплением (без ножек/роликов)</t>
  </si>
  <si>
    <t>19” шкаф для оборудования, 9U х 600 мм, с настенным креплением (без ножек/роликов)</t>
  </si>
  <si>
    <t>19” шкаф для оборудования, 15U х 600 мм, с настенным креплением (без ножек/роликов)</t>
  </si>
  <si>
    <t>19” шкаф для оборудования, 18U х 600 мм, встраиваемая система охлаждения (без ножек/роликов)</t>
  </si>
  <si>
    <t>19” шкаф для оборудования, 18U х 800 мм, встраиваемая система охлаждения (без ножек/роликов)</t>
  </si>
  <si>
    <t>19” шкаф для оборудования, 24U х 600 мм, встраиваемая система охлаждения (без ножек/роликов)</t>
  </si>
  <si>
    <t>19” шкаф для оборудования, 24U х 800 мм, встраиваемая система охлаждения (без ножек/роликов)</t>
  </si>
  <si>
    <t>19” шкаф для оборудования, 33U х 600 мм, встраиваемая система охлаждения (без ножек/роликов)</t>
  </si>
  <si>
    <t>19” шкаф для оборудования, 33U х 800 мм, встраиваемая система охлаждения (без ножек/роликов)</t>
  </si>
  <si>
    <t>19” шкаф для оборудования, 42U х 600 мм, встраиваемая система охлаждения (без ножек/роликов)</t>
  </si>
  <si>
    <t>19” шкаф для оборудования, 42U х 800 мм, встраиваемая система охлаждения (без ножек/роликов)</t>
  </si>
  <si>
    <t>CC-04</t>
  </si>
  <si>
    <t>CE-04</t>
  </si>
  <si>
    <t xml:space="preserve">TR-068W </t>
  </si>
  <si>
    <t xml:space="preserve">TR-098W </t>
  </si>
  <si>
    <t xml:space="preserve">TR-128W </t>
  </si>
  <si>
    <t xml:space="preserve">TR-158W </t>
  </si>
  <si>
    <t xml:space="preserve">TR-066W </t>
  </si>
  <si>
    <t xml:space="preserve">TR-096W </t>
  </si>
  <si>
    <t xml:space="preserve">TR-126W </t>
  </si>
  <si>
    <t xml:space="preserve">TR-156W </t>
  </si>
  <si>
    <t>Всепогодный 19” шкаф для оборудования, 6U х 600 мм, с аксессуарами "под ключ"</t>
  </si>
  <si>
    <t>Всепогодный 19” шкаф для оборудования, 9U х 600 мм, с аксессуарами "под ключ"</t>
  </si>
  <si>
    <t>Всепогодный 19” шкаф для оборудования, 12U х 600 мм, с аксессуарами "под ключ"</t>
  </si>
  <si>
    <t>Всепогодный 19” шкаф для оборудования, 15U х 600 мм, с аксессуарами "под ключ"</t>
  </si>
  <si>
    <t>Всепогодный 19” шкаф для оборудования, 6U х 800 мм, с аксессуарами "под ключ"</t>
  </si>
  <si>
    <t>Всепогодный 19” шкаф для оборудования, 9U х 800 мм, с аксессуарами "под ключ"</t>
  </si>
  <si>
    <t>Всепогодный 19” шкаф для оборудования, 12U х 800 мм, с аксессуарами "под ключ"</t>
  </si>
  <si>
    <t>Всепогодный 19” шкаф для оборудования, 15U х 800 мм, с аксессуарами "под ключ"</t>
  </si>
  <si>
    <t>СD/mp3/USB-проигрыватель-тюнер, 1U</t>
  </si>
  <si>
    <t>Потолочный громкоговоритель 6/3/1,5/0,75 Вт с огнезащитным колпаком</t>
  </si>
  <si>
    <t>Настенный громкоговоритель 6/3/1,5/0,75 Вт, металлический, вандалозащищенный</t>
  </si>
  <si>
    <t>Адаптер USB/RS-485 - разветвитель 1х8 для управления системой с компьютера + ПО, 1U</t>
  </si>
  <si>
    <t>RL-45</t>
  </si>
  <si>
    <t>RL-62</t>
  </si>
  <si>
    <t>RL-75</t>
  </si>
  <si>
    <t xml:space="preserve">Направляющие в 19" шкаф для установки оборудования, 450 мм, пара </t>
  </si>
  <si>
    <t xml:space="preserve">Направляющие в 19" шкаф для установки оборудования, 620 мм, пара </t>
  </si>
  <si>
    <t xml:space="preserve">Направляющие в 19" шкаф для установки оборудования, 750 мм, пара </t>
  </si>
  <si>
    <t>AX-120</t>
  </si>
  <si>
    <t xml:space="preserve">Усилитель 120 Вт, 3 микр.+ 3 унив. входа, 5 зон, работа с RM-05 </t>
  </si>
  <si>
    <t>AX-240</t>
  </si>
  <si>
    <t xml:space="preserve">Усилитель 240 Вт, 3 микр.+ 3 унив. входа, 5 зон, работа с RM-05 </t>
  </si>
  <si>
    <t>AX-360</t>
  </si>
  <si>
    <t xml:space="preserve">Усилитель 360 Вт, 3 микр.+ 3 унив. входа, 5 зон, работа с RM-05 </t>
  </si>
  <si>
    <t>AX-480</t>
  </si>
  <si>
    <t xml:space="preserve">Усилитель 480 Вт, 3 микр.+ 3 унив. входа, 5 зон, работа с RM-05 </t>
  </si>
  <si>
    <t>AX-600</t>
  </si>
  <si>
    <t xml:space="preserve">Усилитель 600 Вт, 3 микр.+ 3 унив. входа, 5 зон, работа с RM-05 </t>
  </si>
  <si>
    <t>MX-120</t>
  </si>
  <si>
    <t>Цена, USD</t>
  </si>
  <si>
    <t>Дилер 1 уровень</t>
  </si>
  <si>
    <t>Дилер 2 уровень</t>
  </si>
  <si>
    <t>Дилер 3 уровень</t>
  </si>
  <si>
    <t>Дилер 4 уровень</t>
  </si>
  <si>
    <t>Дилер 5 уровень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</si>
</sst>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[Red]#,##0.00"/>
    <numFmt numFmtId="169" formatCode="0.00_);[Red]\(0.00\)"/>
    <numFmt numFmtId="170" formatCode="#,##0;[Red]#,##0"/>
    <numFmt numFmtId="171" formatCode="0.0"/>
    <numFmt numFmtId="172" formatCode="0.000"/>
    <numFmt numFmtId="173" formatCode="0_ "/>
    <numFmt numFmtId="174" formatCode="#,##0.00&quot; руб.&quot;"/>
    <numFmt numFmtId="175" formatCode="0.00&quot; руб.&quot;"/>
    <numFmt numFmtId="176" formatCode="0_ ;\-0\ "/>
    <numFmt numFmtId="177" formatCode="_-[$$-409]* #,##0.00_ ;_-[$$-409]* \-#,##0.00\ ;_-[$$-409]* &quot;-&quot;??_ ;_-@_ "/>
  </numFmts>
  <fonts count="60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Wingdings"/>
      <family val="0"/>
    </font>
    <font>
      <sz val="12"/>
      <name val="宋体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56"/>
      <name val="Tahoma"/>
      <family val="2"/>
    </font>
    <font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49" fontId="13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9" fontId="9" fillId="0" borderId="0" xfId="64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49" fontId="9" fillId="0" borderId="0" xfId="64" applyFont="1" applyBorder="1" applyAlignment="1">
      <alignment horizontal="left" vertical="center"/>
      <protection/>
    </xf>
    <xf numFmtId="2" fontId="8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left" wrapText="1"/>
    </xf>
    <xf numFmtId="1" fontId="9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2" fontId="15" fillId="33" borderId="0" xfId="61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vertical="top" wrapText="1"/>
    </xf>
    <xf numFmtId="2" fontId="16" fillId="33" borderId="0" xfId="6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0" fontId="18" fillId="0" borderId="20" xfId="0" applyFont="1" applyBorder="1" applyAlignment="1">
      <alignment vertical="top"/>
    </xf>
    <xf numFmtId="171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76" fontId="15" fillId="0" borderId="0" xfId="0" applyNumberFormat="1" applyFont="1" applyBorder="1" applyAlignment="1">
      <alignment horizontal="center"/>
    </xf>
    <xf numFmtId="0" fontId="18" fillId="0" borderId="21" xfId="0" applyFont="1" applyBorder="1" applyAlignment="1">
      <alignment vertical="top"/>
    </xf>
    <xf numFmtId="0" fontId="14" fillId="0" borderId="0" xfId="0" applyFont="1" applyFill="1" applyBorder="1" applyAlignment="1">
      <alignment/>
    </xf>
    <xf numFmtId="0" fontId="15" fillId="0" borderId="22" xfId="0" applyFont="1" applyBorder="1" applyAlignment="1">
      <alignment/>
    </xf>
    <xf numFmtId="2" fontId="16" fillId="33" borderId="0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3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2" fontId="19" fillId="34" borderId="0" xfId="61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4" fillId="0" borderId="0" xfId="0" applyFont="1" applyFill="1" applyAlignment="1">
      <alignment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8" fillId="0" borderId="26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16" fillId="0" borderId="28" xfId="0" applyFont="1" applyBorder="1" applyAlignment="1">
      <alignment vertical="top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169" fontId="16" fillId="35" borderId="23" xfId="0" applyNumberFormat="1" applyFont="1" applyFill="1" applyBorder="1" applyAlignment="1">
      <alignment horizontal="left" vertical="center"/>
    </xf>
    <xf numFmtId="169" fontId="16" fillId="35" borderId="17" xfId="0" applyNumberFormat="1" applyFont="1" applyFill="1" applyBorder="1" applyAlignment="1">
      <alignment horizontal="left" vertical="center"/>
    </xf>
    <xf numFmtId="0" fontId="14" fillId="35" borderId="21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8" fillId="36" borderId="29" xfId="0" applyFont="1" applyFill="1" applyBorder="1" applyAlignment="1">
      <alignment vertical="top"/>
    </xf>
    <xf numFmtId="0" fontId="14" fillId="36" borderId="29" xfId="0" applyFont="1" applyFill="1" applyBorder="1" applyAlignment="1">
      <alignment horizontal="left" vertical="top" wrapText="1"/>
    </xf>
    <xf numFmtId="0" fontId="14" fillId="36" borderId="29" xfId="0" applyFont="1" applyFill="1" applyBorder="1" applyAlignment="1">
      <alignment/>
    </xf>
    <xf numFmtId="0" fontId="18" fillId="36" borderId="29" xfId="0" applyFont="1" applyFill="1" applyBorder="1" applyAlignment="1">
      <alignment horizontal="justify" vertical="center"/>
    </xf>
    <xf numFmtId="0" fontId="14" fillId="36" borderId="29" xfId="53" applyNumberFormat="1" applyFont="1" applyFill="1" applyBorder="1" applyAlignment="1">
      <alignment vertical="center" wrapText="1"/>
      <protection/>
    </xf>
    <xf numFmtId="0" fontId="14" fillId="36" borderId="29" xfId="0" applyFont="1" applyFill="1" applyBorder="1" applyAlignment="1">
      <alignment wrapText="1"/>
    </xf>
    <xf numFmtId="0" fontId="14" fillId="36" borderId="29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5" fillId="36" borderId="29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5" fillId="36" borderId="29" xfId="0" applyFont="1" applyFill="1" applyBorder="1" applyAlignment="1">
      <alignment/>
    </xf>
    <xf numFmtId="1" fontId="16" fillId="36" borderId="29" xfId="0" applyNumberFormat="1" applyFont="1" applyFill="1" applyBorder="1" applyAlignment="1">
      <alignment horizontal="center"/>
    </xf>
    <xf numFmtId="169" fontId="16" fillId="36" borderId="29" xfId="0" applyNumberFormat="1" applyFont="1" applyFill="1" applyBorder="1" applyAlignment="1">
      <alignment horizontal="left"/>
    </xf>
    <xf numFmtId="0" fontId="15" fillId="36" borderId="29" xfId="0" applyFont="1" applyFill="1" applyBorder="1" applyAlignment="1">
      <alignment horizontal="center" vertical="center" wrapText="1"/>
    </xf>
    <xf numFmtId="1" fontId="14" fillId="0" borderId="29" xfId="0" applyNumberFormat="1" applyFont="1" applyBorder="1" applyAlignment="1">
      <alignment/>
    </xf>
    <xf numFmtId="0" fontId="15" fillId="36" borderId="29" xfId="0" applyFont="1" applyFill="1" applyBorder="1" applyAlignment="1">
      <alignment vertical="top" wrapText="1"/>
    </xf>
    <xf numFmtId="0" fontId="15" fillId="36" borderId="29" xfId="0" applyFont="1" applyFill="1" applyBorder="1" applyAlignment="1">
      <alignment horizontal="center" vertical="center"/>
    </xf>
    <xf numFmtId="169" fontId="16" fillId="36" borderId="29" xfId="0" applyNumberFormat="1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distributed"/>
    </xf>
    <xf numFmtId="0" fontId="14" fillId="36" borderId="29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vertical="center"/>
    </xf>
    <xf numFmtId="0" fontId="14" fillId="36" borderId="29" xfId="0" applyFont="1" applyFill="1" applyBorder="1" applyAlignment="1">
      <alignment/>
    </xf>
    <xf numFmtId="0" fontId="16" fillId="36" borderId="29" xfId="0" applyFont="1" applyFill="1" applyBorder="1" applyAlignment="1">
      <alignment/>
    </xf>
    <xf numFmtId="0" fontId="14" fillId="36" borderId="29" xfId="0" applyFont="1" applyFill="1" applyBorder="1" applyAlignment="1">
      <alignment vertical="distributed"/>
    </xf>
    <xf numFmtId="0" fontId="14" fillId="36" borderId="29" xfId="0" applyFont="1" applyFill="1" applyBorder="1" applyAlignment="1">
      <alignment vertical="center"/>
    </xf>
    <xf numFmtId="0" fontId="16" fillId="36" borderId="29" xfId="0" applyFont="1" applyFill="1" applyBorder="1" applyAlignment="1">
      <alignment vertical="center"/>
    </xf>
    <xf numFmtId="0" fontId="14" fillId="36" borderId="29" xfId="0" applyFont="1" applyFill="1" applyBorder="1" applyAlignment="1">
      <alignment horizontal="justify" vertical="center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left"/>
    </xf>
    <xf numFmtId="49" fontId="15" fillId="36" borderId="29" xfId="64" applyFont="1" applyFill="1" applyBorder="1" applyAlignment="1">
      <alignment horizontal="left" vertical="center" wrapText="1"/>
      <protection/>
    </xf>
    <xf numFmtId="0" fontId="16" fillId="36" borderId="29" xfId="0" applyFont="1" applyFill="1" applyBorder="1" applyAlignment="1">
      <alignment vertical="top" wrapText="1"/>
    </xf>
    <xf numFmtId="0" fontId="16" fillId="36" borderId="29" xfId="0" applyFont="1" applyFill="1" applyBorder="1" applyAlignment="1">
      <alignment horizontal="center" vertical="top" wrapText="1"/>
    </xf>
    <xf numFmtId="0" fontId="15" fillId="36" borderId="29" xfId="0" applyFont="1" applyFill="1" applyBorder="1" applyAlignment="1">
      <alignment/>
    </xf>
    <xf numFmtId="1" fontId="15" fillId="36" borderId="29" xfId="0" applyNumberFormat="1" applyFont="1" applyFill="1" applyBorder="1" applyAlignment="1">
      <alignment horizontal="center"/>
    </xf>
    <xf numFmtId="1" fontId="15" fillId="36" borderId="29" xfId="0" applyNumberFormat="1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left" vertical="center"/>
    </xf>
    <xf numFmtId="0" fontId="15" fillId="36" borderId="29" xfId="64" applyNumberFormat="1" applyFont="1" applyFill="1" applyBorder="1" applyAlignment="1">
      <alignment horizontal="left" vertical="center" wrapText="1"/>
      <protection/>
    </xf>
    <xf numFmtId="0" fontId="15" fillId="36" borderId="29" xfId="0" applyNumberFormat="1" applyFont="1" applyFill="1" applyBorder="1" applyAlignment="1">
      <alignment horizontal="center" vertical="center"/>
    </xf>
    <xf numFmtId="0" fontId="12" fillId="36" borderId="29" xfId="0" applyNumberFormat="1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49" fontId="15" fillId="36" borderId="29" xfId="64" applyFont="1" applyFill="1" applyBorder="1" applyAlignment="1">
      <alignment horizontal="left" vertical="center"/>
      <protection/>
    </xf>
    <xf numFmtId="0" fontId="14" fillId="36" borderId="29" xfId="0" applyFont="1" applyFill="1" applyBorder="1" applyAlignment="1">
      <alignment vertical="top" wrapText="1"/>
    </xf>
    <xf numFmtId="0" fontId="15" fillId="36" borderId="29" xfId="0" applyFont="1" applyFill="1" applyBorder="1" applyAlignment="1">
      <alignment horizontal="left" wrapText="1"/>
    </xf>
    <xf numFmtId="0" fontId="15" fillId="36" borderId="29" xfId="53" applyNumberFormat="1" applyFont="1" applyFill="1" applyBorder="1" applyAlignment="1">
      <alignment vertical="center" wrapText="1"/>
      <protection/>
    </xf>
    <xf numFmtId="0" fontId="15" fillId="36" borderId="29" xfId="0" applyFont="1" applyFill="1" applyBorder="1" applyAlignment="1">
      <alignment wrapText="1"/>
    </xf>
    <xf numFmtId="0" fontId="14" fillId="36" borderId="29" xfId="0" applyFont="1" applyFill="1" applyBorder="1" applyAlignment="1">
      <alignment horizontal="left" wrapText="1"/>
    </xf>
    <xf numFmtId="0" fontId="15" fillId="36" borderId="29" xfId="0" applyFont="1" applyFill="1" applyBorder="1" applyAlignment="1">
      <alignment horizontal="left" vertical="center" wrapText="1"/>
    </xf>
    <xf numFmtId="0" fontId="14" fillId="36" borderId="29" xfId="0" applyFont="1" applyFill="1" applyBorder="1" applyAlignment="1">
      <alignment horizontal="left" vertical="center" wrapText="1"/>
    </xf>
    <xf numFmtId="0" fontId="15" fillId="36" borderId="29" xfId="0" applyFont="1" applyFill="1" applyBorder="1" applyAlignment="1">
      <alignment horizontal="center" wrapText="1"/>
    </xf>
    <xf numFmtId="0" fontId="15" fillId="36" borderId="29" xfId="0" applyFont="1" applyFill="1" applyBorder="1" applyAlignment="1">
      <alignment vertical="center" wrapText="1"/>
    </xf>
    <xf numFmtId="0" fontId="16" fillId="36" borderId="29" xfId="0" applyFont="1" applyFill="1" applyBorder="1" applyAlignment="1">
      <alignment/>
    </xf>
    <xf numFmtId="0" fontId="15" fillId="36" borderId="29" xfId="0" applyFont="1" applyFill="1" applyBorder="1" applyAlignment="1">
      <alignment horizontal="center" vertical="top" wrapText="1"/>
    </xf>
    <xf numFmtId="0" fontId="18" fillId="36" borderId="29" xfId="0" applyFont="1" applyFill="1" applyBorder="1" applyAlignment="1">
      <alignment vertical="top" wrapText="1"/>
    </xf>
    <xf numFmtId="0" fontId="14" fillId="36" borderId="29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rtpro.ru/#http://www.escortpro.ru" TargetMode="External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</xdr:row>
      <xdr:rowOff>28575</xdr:rowOff>
    </xdr:from>
    <xdr:to>
      <xdr:col>2</xdr:col>
      <xdr:colOff>742950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>
          <a:off x="1409700" y="561975"/>
          <a:ext cx="8258175" cy="0"/>
        </a:xfrm>
        <a:prstGeom prst="line">
          <a:avLst/>
        </a:prstGeom>
        <a:noFill/>
        <a:ln w="19050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5</xdr:row>
      <xdr:rowOff>28575</xdr:rowOff>
    </xdr:from>
    <xdr:to>
      <xdr:col>1</xdr:col>
      <xdr:colOff>2457450</xdr:colOff>
      <xdr:row>6</xdr:row>
      <xdr:rowOff>57150</xdr:rowOff>
    </xdr:to>
    <xdr:sp>
      <xdr:nvSpPr>
        <xdr:cNvPr id="2" name="Text Box 5">
          <a:hlinkClick r:id="rId1"/>
        </xdr:cNvPr>
        <xdr:cNvSpPr txBox="1">
          <a:spLocks noChangeArrowheads="1"/>
        </xdr:cNvSpPr>
      </xdr:nvSpPr>
      <xdr:spPr>
        <a:xfrm>
          <a:off x="1409700" y="695325"/>
          <a:ext cx="2124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3366"/>
              </a:solidFill>
            </a:rPr>
            <a:t>http://www.escortpro.ru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3</xdr:col>
      <xdr:colOff>314325</xdr:colOff>
      <xdr:row>8</xdr:row>
      <xdr:rowOff>0</xdr:rowOff>
    </xdr:to>
    <xdr:grpSp>
      <xdr:nvGrpSpPr>
        <xdr:cNvPr id="3" name="Group 12"/>
        <xdr:cNvGrpSpPr>
          <a:grpSpLocks/>
        </xdr:cNvGrpSpPr>
      </xdr:nvGrpSpPr>
      <xdr:grpSpPr>
        <a:xfrm>
          <a:off x="57150" y="66675"/>
          <a:ext cx="10077450" cy="1000125"/>
          <a:chOff x="5" y="7"/>
          <a:chExt cx="929" cy="105"/>
        </a:xfrm>
        <a:solidFill>
          <a:srgbClr val="FFFFFF"/>
        </a:solidFill>
      </xdr:grpSpPr>
      <xdr:sp>
        <xdr:nvSpPr>
          <xdr:cNvPr id="4" name="Text Box 2"/>
          <xdr:cNvSpPr txBox="1">
            <a:spLocks noChangeArrowheads="1"/>
          </xdr:cNvSpPr>
        </xdr:nvSpPr>
        <xdr:spPr>
          <a:xfrm>
            <a:off x="766" y="28"/>
            <a:ext cx="16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3366"/>
                </a:solidFill>
                <a:latin typeface="Tahoma"/>
                <a:ea typeface="Tahoma"/>
                <a:cs typeface="Tahoma"/>
              </a:rPr>
              <a:t>Э С К О Р Т</a:t>
            </a:r>
            <a:r>
              <a:rPr lang="en-US" cap="none" sz="16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129" y="59"/>
            <a:ext cx="41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109044, Москва, ул. Мельникова, 7 (ДК 1-го ГПЗ), офис 32                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                                                                     </a:t>
            </a:r>
          </a:p>
        </xdr:txBody>
      </xdr:sp>
      <xdr:pic>
        <xdr:nvPicPr>
          <xdr:cNvPr id="6" name="Picture 6" descr="New_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" y="7"/>
            <a:ext cx="115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7"/>
          <xdr:cNvSpPr txBox="1">
            <a:spLocks noChangeArrowheads="1"/>
          </xdr:cNvSpPr>
        </xdr:nvSpPr>
        <xdr:spPr>
          <a:xfrm>
            <a:off x="684" y="74"/>
            <a:ext cx="21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1" i="0" u="none" baseline="0">
                <a:solidFill>
                  <a:srgbClr val="003366"/>
                </a:solidFill>
              </a:rPr>
              <a:t>E-mail:vp@escortpro.ru</a:t>
            </a:r>
          </a:p>
        </xdr:txBody>
      </xdr:sp>
    </xdr:grpSp>
    <xdr:clientData/>
  </xdr:twoCellAnchor>
  <xdr:twoCellAnchor>
    <xdr:from>
      <xdr:col>1</xdr:col>
      <xdr:colOff>5343525</xdr:colOff>
      <xdr:row>4</xdr:row>
      <xdr:rowOff>38100</xdr:rowOff>
    </xdr:from>
    <xdr:to>
      <xdr:col>2</xdr:col>
      <xdr:colOff>790575</xdr:colOff>
      <xdr:row>5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419850" y="571500"/>
          <a:ext cx="3295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Тел./Факс: (495) 663-9144, 937-5341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</a:t>
          </a:r>
        </a:p>
      </xdr:txBody>
    </xdr:sp>
    <xdr:clientData/>
  </xdr:twoCellAnchor>
  <xdr:oneCellAnchor>
    <xdr:from>
      <xdr:col>1</xdr:col>
      <xdr:colOff>571500</xdr:colOff>
      <xdr:row>9</xdr:row>
      <xdr:rowOff>114300</xdr:rowOff>
    </xdr:from>
    <xdr:ext cx="6362700" cy="371475"/>
    <xdr:sp>
      <xdr:nvSpPr>
        <xdr:cNvPr id="9" name="Text Box 9"/>
        <xdr:cNvSpPr txBox="1">
          <a:spLocks noChangeArrowheads="1"/>
        </xdr:cNvSpPr>
      </xdr:nvSpPr>
      <xdr:spPr>
        <a:xfrm>
          <a:off x="1647825" y="1314450"/>
          <a:ext cx="6362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СИСТЕМЫ ОПОВЕЩЕНИЯ И ТРАНСЛЯЦИИ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9</xdr:row>
      <xdr:rowOff>28575</xdr:rowOff>
    </xdr:from>
    <xdr:to>
      <xdr:col>1</xdr:col>
      <xdr:colOff>1219200</xdr:colOff>
      <xdr:row>13</xdr:row>
      <xdr:rowOff>0</xdr:rowOff>
    </xdr:to>
    <xdr:pic>
      <xdr:nvPicPr>
        <xdr:cNvPr id="10" name="Picture 10" descr="ROXTON-amplifier-brand-des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28725"/>
          <a:ext cx="2171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6448425</xdr:colOff>
      <xdr:row>9</xdr:row>
      <xdr:rowOff>57150</xdr:rowOff>
    </xdr:from>
    <xdr:to>
      <xdr:col>2</xdr:col>
      <xdr:colOff>800100</xdr:colOff>
      <xdr:row>13</xdr:row>
      <xdr:rowOff>0</xdr:rowOff>
    </xdr:to>
    <xdr:pic>
      <xdr:nvPicPr>
        <xdr:cNvPr id="11" name="Picture 11" descr="_INK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257300"/>
          <a:ext cx="2200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view="pageBreakPreview" zoomScale="75" zoomScaleNormal="75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20.375" style="3" customWidth="1"/>
    <col min="2" max="2" width="98.875" style="4" customWidth="1"/>
    <col min="3" max="3" width="11.75390625" style="3" customWidth="1"/>
    <col min="4" max="4" width="16.75390625" style="20" customWidth="1"/>
    <col min="5" max="5" width="16.75390625" style="0" customWidth="1"/>
    <col min="6" max="6" width="16.25390625" style="0" customWidth="1"/>
    <col min="7" max="7" width="16.875" style="0" customWidth="1"/>
    <col min="8" max="8" width="17.75390625" style="0" customWidth="1"/>
  </cols>
  <sheetData>
    <row r="1" spans="1:8" s="55" customFormat="1" ht="10.5" customHeight="1">
      <c r="A1" s="103"/>
      <c r="B1" s="103"/>
      <c r="C1" s="103"/>
      <c r="D1" s="104"/>
      <c r="E1" s="104"/>
      <c r="F1" s="104"/>
      <c r="G1" s="104"/>
      <c r="H1" s="104"/>
    </row>
    <row r="2" spans="1:8" s="55" customFormat="1" ht="12.75">
      <c r="A2" s="105" t="s">
        <v>391</v>
      </c>
      <c r="B2" s="105" t="s">
        <v>392</v>
      </c>
      <c r="C2" s="105" t="s">
        <v>489</v>
      </c>
      <c r="D2" s="104" t="s">
        <v>490</v>
      </c>
      <c r="E2" s="104" t="s">
        <v>491</v>
      </c>
      <c r="F2" s="104" t="s">
        <v>492</v>
      </c>
      <c r="G2" s="104" t="s">
        <v>493</v>
      </c>
      <c r="H2" s="104" t="s">
        <v>494</v>
      </c>
    </row>
    <row r="3" spans="1:8" s="55" customFormat="1" ht="12.75">
      <c r="A3" s="105"/>
      <c r="B3" s="106"/>
      <c r="C3" s="106"/>
      <c r="D3" s="104"/>
      <c r="E3" s="104"/>
      <c r="F3" s="104"/>
      <c r="G3" s="104"/>
      <c r="H3" s="104"/>
    </row>
    <row r="4" spans="1:8" s="55" customFormat="1" ht="12.75">
      <c r="A4" s="107"/>
      <c r="B4" s="105" t="s">
        <v>269</v>
      </c>
      <c r="C4" s="108"/>
      <c r="D4" s="104"/>
      <c r="E4" s="104"/>
      <c r="F4" s="104"/>
      <c r="G4" s="104"/>
      <c r="H4" s="104"/>
    </row>
    <row r="5" spans="1:8" s="55" customFormat="1" ht="12.75">
      <c r="A5" s="109" t="s">
        <v>359</v>
      </c>
      <c r="B5" s="96" t="s">
        <v>360</v>
      </c>
      <c r="C5" s="110">
        <v>119</v>
      </c>
      <c r="D5" s="111">
        <f>C5*0.8</f>
        <v>95.2</v>
      </c>
      <c r="E5" s="111">
        <f>C5*0.75</f>
        <v>89.25</v>
      </c>
      <c r="F5" s="111">
        <f>C5*0.7</f>
        <v>83.3</v>
      </c>
      <c r="G5" s="111">
        <f>C5*0.65</f>
        <v>77.35000000000001</v>
      </c>
      <c r="H5" s="111">
        <f>C5*0.6</f>
        <v>71.39999999999999</v>
      </c>
    </row>
    <row r="6" spans="1:8" s="79" customFormat="1" ht="12.75">
      <c r="A6" s="112" t="s">
        <v>169</v>
      </c>
      <c r="B6" s="97" t="s">
        <v>434</v>
      </c>
      <c r="C6" s="110">
        <v>151</v>
      </c>
      <c r="D6" s="111">
        <f aca="true" t="shared" si="0" ref="D6:D69">C6*0.8</f>
        <v>120.80000000000001</v>
      </c>
      <c r="E6" s="111">
        <f aca="true" t="shared" si="1" ref="E6:E69">C6*0.75</f>
        <v>113.25</v>
      </c>
      <c r="F6" s="111">
        <f aca="true" t="shared" si="2" ref="F6:F69">C6*0.7</f>
        <v>105.69999999999999</v>
      </c>
      <c r="G6" s="111">
        <f aca="true" t="shared" si="3" ref="G6:G69">C6*0.65</f>
        <v>98.15</v>
      </c>
      <c r="H6" s="111">
        <f aca="true" t="shared" si="4" ref="H6:H69">C6*0.6</f>
        <v>90.6</v>
      </c>
    </row>
    <row r="7" spans="1:8" s="55" customFormat="1" ht="12.75">
      <c r="A7" s="109" t="s">
        <v>101</v>
      </c>
      <c r="B7" s="96" t="s">
        <v>102</v>
      </c>
      <c r="C7" s="110">
        <v>198</v>
      </c>
      <c r="D7" s="111">
        <f t="shared" si="0"/>
        <v>158.4</v>
      </c>
      <c r="E7" s="111">
        <f t="shared" si="1"/>
        <v>148.5</v>
      </c>
      <c r="F7" s="111">
        <f t="shared" si="2"/>
        <v>138.6</v>
      </c>
      <c r="G7" s="111">
        <f t="shared" si="3"/>
        <v>128.70000000000002</v>
      </c>
      <c r="H7" s="111">
        <f t="shared" si="4"/>
        <v>118.8</v>
      </c>
    </row>
    <row r="8" spans="1:8" s="55" customFormat="1" ht="12.75">
      <c r="A8" s="112" t="s">
        <v>170</v>
      </c>
      <c r="B8" s="97" t="s">
        <v>76</v>
      </c>
      <c r="C8" s="110">
        <v>182</v>
      </c>
      <c r="D8" s="111">
        <f t="shared" si="0"/>
        <v>145.6</v>
      </c>
      <c r="E8" s="111">
        <f t="shared" si="1"/>
        <v>136.5</v>
      </c>
      <c r="F8" s="111">
        <f t="shared" si="2"/>
        <v>127.39999999999999</v>
      </c>
      <c r="G8" s="111">
        <f t="shared" si="3"/>
        <v>118.3</v>
      </c>
      <c r="H8" s="111">
        <f t="shared" si="4"/>
        <v>109.2</v>
      </c>
    </row>
    <row r="9" spans="1:8" s="55" customFormat="1" ht="12.75">
      <c r="A9" s="109" t="s">
        <v>103</v>
      </c>
      <c r="B9" s="96" t="s">
        <v>105</v>
      </c>
      <c r="C9" s="110">
        <v>293</v>
      </c>
      <c r="D9" s="111">
        <f t="shared" si="0"/>
        <v>234.4</v>
      </c>
      <c r="E9" s="111">
        <f t="shared" si="1"/>
        <v>219.75</v>
      </c>
      <c r="F9" s="111">
        <f t="shared" si="2"/>
        <v>205.1</v>
      </c>
      <c r="G9" s="111">
        <f t="shared" si="3"/>
        <v>190.45000000000002</v>
      </c>
      <c r="H9" s="111">
        <f t="shared" si="4"/>
        <v>175.79999999999998</v>
      </c>
    </row>
    <row r="10" spans="1:8" s="55" customFormat="1" ht="12.75">
      <c r="A10" s="109" t="s">
        <v>106</v>
      </c>
      <c r="B10" s="96" t="s">
        <v>107</v>
      </c>
      <c r="C10" s="110">
        <v>331</v>
      </c>
      <c r="D10" s="111">
        <f t="shared" si="0"/>
        <v>264.8</v>
      </c>
      <c r="E10" s="111">
        <f t="shared" si="1"/>
        <v>248.25</v>
      </c>
      <c r="F10" s="111">
        <f t="shared" si="2"/>
        <v>231.7</v>
      </c>
      <c r="G10" s="111">
        <f t="shared" si="3"/>
        <v>215.15</v>
      </c>
      <c r="H10" s="111">
        <f t="shared" si="4"/>
        <v>198.6</v>
      </c>
    </row>
    <row r="11" spans="1:8" s="55" customFormat="1" ht="12.75">
      <c r="A11" s="109" t="s">
        <v>108</v>
      </c>
      <c r="B11" s="96" t="s">
        <v>109</v>
      </c>
      <c r="C11" s="110">
        <v>398</v>
      </c>
      <c r="D11" s="111">
        <f t="shared" si="0"/>
        <v>318.40000000000003</v>
      </c>
      <c r="E11" s="111">
        <f t="shared" si="1"/>
        <v>298.5</v>
      </c>
      <c r="F11" s="111">
        <f t="shared" si="2"/>
        <v>278.59999999999997</v>
      </c>
      <c r="G11" s="111">
        <f t="shared" si="3"/>
        <v>258.7</v>
      </c>
      <c r="H11" s="111">
        <f t="shared" si="4"/>
        <v>238.79999999999998</v>
      </c>
    </row>
    <row r="12" spans="1:8" s="55" customFormat="1" ht="12.75">
      <c r="A12" s="109" t="s">
        <v>110</v>
      </c>
      <c r="B12" s="96" t="s">
        <v>111</v>
      </c>
      <c r="C12" s="110">
        <v>491</v>
      </c>
      <c r="D12" s="111">
        <f t="shared" si="0"/>
        <v>392.8</v>
      </c>
      <c r="E12" s="111">
        <f t="shared" si="1"/>
        <v>368.25</v>
      </c>
      <c r="F12" s="111">
        <f t="shared" si="2"/>
        <v>343.7</v>
      </c>
      <c r="G12" s="111">
        <f t="shared" si="3"/>
        <v>319.15000000000003</v>
      </c>
      <c r="H12" s="111">
        <f t="shared" si="4"/>
        <v>294.59999999999997</v>
      </c>
    </row>
    <row r="13" spans="1:8" s="95" customFormat="1" ht="12.75">
      <c r="A13" s="109" t="s">
        <v>478</v>
      </c>
      <c r="B13" s="96" t="s">
        <v>479</v>
      </c>
      <c r="C13" s="113">
        <v>661</v>
      </c>
      <c r="D13" s="111">
        <f t="shared" si="0"/>
        <v>528.8000000000001</v>
      </c>
      <c r="E13" s="111">
        <f t="shared" si="1"/>
        <v>495.75</v>
      </c>
      <c r="F13" s="111">
        <f t="shared" si="2"/>
        <v>462.7</v>
      </c>
      <c r="G13" s="111">
        <f t="shared" si="3"/>
        <v>429.65000000000003</v>
      </c>
      <c r="H13" s="111">
        <f t="shared" si="4"/>
        <v>396.59999999999997</v>
      </c>
    </row>
    <row r="14" spans="1:8" s="95" customFormat="1" ht="12.75">
      <c r="A14" s="109" t="s">
        <v>480</v>
      </c>
      <c r="B14" s="96" t="s">
        <v>481</v>
      </c>
      <c r="C14" s="113">
        <v>753</v>
      </c>
      <c r="D14" s="111">
        <f t="shared" si="0"/>
        <v>602.4</v>
      </c>
      <c r="E14" s="111">
        <f t="shared" si="1"/>
        <v>564.75</v>
      </c>
      <c r="F14" s="111">
        <f t="shared" si="2"/>
        <v>527.1</v>
      </c>
      <c r="G14" s="111">
        <f t="shared" si="3"/>
        <v>489.45</v>
      </c>
      <c r="H14" s="111">
        <f t="shared" si="4"/>
        <v>451.8</v>
      </c>
    </row>
    <row r="15" spans="1:8" s="95" customFormat="1" ht="12.75">
      <c r="A15" s="109" t="s">
        <v>482</v>
      </c>
      <c r="B15" s="96" t="s">
        <v>483</v>
      </c>
      <c r="C15" s="113">
        <v>844</v>
      </c>
      <c r="D15" s="111">
        <f t="shared" si="0"/>
        <v>675.2</v>
      </c>
      <c r="E15" s="111">
        <f t="shared" si="1"/>
        <v>633</v>
      </c>
      <c r="F15" s="111">
        <f t="shared" si="2"/>
        <v>590.8</v>
      </c>
      <c r="G15" s="111">
        <f t="shared" si="3"/>
        <v>548.6</v>
      </c>
      <c r="H15" s="111">
        <f t="shared" si="4"/>
        <v>506.4</v>
      </c>
    </row>
    <row r="16" spans="1:8" s="95" customFormat="1" ht="12.75">
      <c r="A16" s="109" t="s">
        <v>484</v>
      </c>
      <c r="B16" s="96" t="s">
        <v>485</v>
      </c>
      <c r="C16" s="113">
        <v>935</v>
      </c>
      <c r="D16" s="111">
        <f t="shared" si="0"/>
        <v>748</v>
      </c>
      <c r="E16" s="111">
        <f t="shared" si="1"/>
        <v>701.25</v>
      </c>
      <c r="F16" s="111">
        <f t="shared" si="2"/>
        <v>654.5</v>
      </c>
      <c r="G16" s="111">
        <f t="shared" si="3"/>
        <v>607.75</v>
      </c>
      <c r="H16" s="111">
        <f t="shared" si="4"/>
        <v>561</v>
      </c>
    </row>
    <row r="17" spans="1:8" s="95" customFormat="1" ht="12.75">
      <c r="A17" s="109" t="s">
        <v>486</v>
      </c>
      <c r="B17" s="96" t="s">
        <v>487</v>
      </c>
      <c r="C17" s="113">
        <v>1026</v>
      </c>
      <c r="D17" s="111">
        <f t="shared" si="0"/>
        <v>820.8000000000001</v>
      </c>
      <c r="E17" s="111">
        <f t="shared" si="1"/>
        <v>769.5</v>
      </c>
      <c r="F17" s="111">
        <f t="shared" si="2"/>
        <v>718.1999999999999</v>
      </c>
      <c r="G17" s="111">
        <f t="shared" si="3"/>
        <v>666.9</v>
      </c>
      <c r="H17" s="111">
        <f t="shared" si="4"/>
        <v>615.6</v>
      </c>
    </row>
    <row r="18" spans="1:8" s="55" customFormat="1" ht="12.75">
      <c r="A18" s="109" t="s">
        <v>112</v>
      </c>
      <c r="B18" s="96" t="s">
        <v>393</v>
      </c>
      <c r="C18" s="110">
        <v>331</v>
      </c>
      <c r="D18" s="111">
        <f t="shared" si="0"/>
        <v>264.8</v>
      </c>
      <c r="E18" s="111">
        <f t="shared" si="1"/>
        <v>248.25</v>
      </c>
      <c r="F18" s="111">
        <f t="shared" si="2"/>
        <v>231.7</v>
      </c>
      <c r="G18" s="111">
        <f t="shared" si="3"/>
        <v>215.15</v>
      </c>
      <c r="H18" s="111">
        <f t="shared" si="4"/>
        <v>198.6</v>
      </c>
    </row>
    <row r="19" spans="1:8" s="55" customFormat="1" ht="12.75">
      <c r="A19" s="109" t="s">
        <v>113</v>
      </c>
      <c r="B19" s="96" t="s">
        <v>394</v>
      </c>
      <c r="C19" s="110">
        <v>398</v>
      </c>
      <c r="D19" s="111">
        <f t="shared" si="0"/>
        <v>318.40000000000003</v>
      </c>
      <c r="E19" s="111">
        <f t="shared" si="1"/>
        <v>298.5</v>
      </c>
      <c r="F19" s="111">
        <f t="shared" si="2"/>
        <v>278.59999999999997</v>
      </c>
      <c r="G19" s="111">
        <f t="shared" si="3"/>
        <v>258.7</v>
      </c>
      <c r="H19" s="111">
        <f t="shared" si="4"/>
        <v>238.79999999999998</v>
      </c>
    </row>
    <row r="20" spans="1:8" s="55" customFormat="1" ht="12.75">
      <c r="A20" s="109" t="s">
        <v>114</v>
      </c>
      <c r="B20" s="96" t="s">
        <v>395</v>
      </c>
      <c r="C20" s="110">
        <v>464</v>
      </c>
      <c r="D20" s="111">
        <f t="shared" si="0"/>
        <v>371.20000000000005</v>
      </c>
      <c r="E20" s="111">
        <f t="shared" si="1"/>
        <v>348</v>
      </c>
      <c r="F20" s="111">
        <f t="shared" si="2"/>
        <v>324.79999999999995</v>
      </c>
      <c r="G20" s="111">
        <f t="shared" si="3"/>
        <v>301.6</v>
      </c>
      <c r="H20" s="111">
        <f t="shared" si="4"/>
        <v>278.4</v>
      </c>
    </row>
    <row r="21" spans="1:8" s="55" customFormat="1" ht="12.75">
      <c r="A21" s="109" t="s">
        <v>115</v>
      </c>
      <c r="B21" s="96" t="s">
        <v>396</v>
      </c>
      <c r="C21" s="110">
        <v>557</v>
      </c>
      <c r="D21" s="111">
        <f t="shared" si="0"/>
        <v>445.6</v>
      </c>
      <c r="E21" s="111">
        <f t="shared" si="1"/>
        <v>417.75</v>
      </c>
      <c r="F21" s="111">
        <f t="shared" si="2"/>
        <v>389.9</v>
      </c>
      <c r="G21" s="111">
        <f t="shared" si="3"/>
        <v>362.05</v>
      </c>
      <c r="H21" s="111">
        <f t="shared" si="4"/>
        <v>334.2</v>
      </c>
    </row>
    <row r="22" spans="1:8" s="55" customFormat="1" ht="12.75">
      <c r="A22" s="109" t="s">
        <v>116</v>
      </c>
      <c r="B22" s="96" t="s">
        <v>397</v>
      </c>
      <c r="C22" s="110">
        <v>597</v>
      </c>
      <c r="D22" s="111">
        <f t="shared" si="0"/>
        <v>477.6</v>
      </c>
      <c r="E22" s="111">
        <f t="shared" si="1"/>
        <v>447.75</v>
      </c>
      <c r="F22" s="111">
        <f t="shared" si="2"/>
        <v>417.9</v>
      </c>
      <c r="G22" s="111">
        <f t="shared" si="3"/>
        <v>388.05</v>
      </c>
      <c r="H22" s="111">
        <f t="shared" si="4"/>
        <v>358.2</v>
      </c>
    </row>
    <row r="23" spans="1:8" s="55" customFormat="1" ht="12.75">
      <c r="A23" s="109" t="s">
        <v>117</v>
      </c>
      <c r="B23" s="96" t="s">
        <v>398</v>
      </c>
      <c r="C23" s="110">
        <v>664</v>
      </c>
      <c r="D23" s="111">
        <f t="shared" si="0"/>
        <v>531.2</v>
      </c>
      <c r="E23" s="111">
        <f t="shared" si="1"/>
        <v>498</v>
      </c>
      <c r="F23" s="111">
        <f t="shared" si="2"/>
        <v>464.79999999999995</v>
      </c>
      <c r="G23" s="111">
        <f t="shared" si="3"/>
        <v>431.6</v>
      </c>
      <c r="H23" s="111">
        <f t="shared" si="4"/>
        <v>398.4</v>
      </c>
    </row>
    <row r="24" spans="1:8" s="55" customFormat="1" ht="12.75">
      <c r="A24" s="112" t="s">
        <v>233</v>
      </c>
      <c r="B24" s="97" t="s">
        <v>201</v>
      </c>
      <c r="C24" s="110">
        <v>252</v>
      </c>
      <c r="D24" s="111">
        <f t="shared" si="0"/>
        <v>201.60000000000002</v>
      </c>
      <c r="E24" s="111">
        <f t="shared" si="1"/>
        <v>189</v>
      </c>
      <c r="F24" s="111">
        <f t="shared" si="2"/>
        <v>176.39999999999998</v>
      </c>
      <c r="G24" s="111">
        <f t="shared" si="3"/>
        <v>163.8</v>
      </c>
      <c r="H24" s="111">
        <f t="shared" si="4"/>
        <v>151.2</v>
      </c>
    </row>
    <row r="25" spans="1:8" s="55" customFormat="1" ht="12.75">
      <c r="A25" s="112" t="s">
        <v>234</v>
      </c>
      <c r="B25" s="97" t="s">
        <v>202</v>
      </c>
      <c r="C25" s="110">
        <v>331</v>
      </c>
      <c r="D25" s="111">
        <f t="shared" si="0"/>
        <v>264.8</v>
      </c>
      <c r="E25" s="111">
        <f t="shared" si="1"/>
        <v>248.25</v>
      </c>
      <c r="F25" s="111">
        <f t="shared" si="2"/>
        <v>231.7</v>
      </c>
      <c r="G25" s="111">
        <f t="shared" si="3"/>
        <v>215.15</v>
      </c>
      <c r="H25" s="111">
        <f t="shared" si="4"/>
        <v>198.6</v>
      </c>
    </row>
    <row r="26" spans="1:8" s="55" customFormat="1" ht="12.75">
      <c r="A26" s="112" t="s">
        <v>235</v>
      </c>
      <c r="B26" s="97" t="s">
        <v>221</v>
      </c>
      <c r="C26" s="110">
        <v>398</v>
      </c>
      <c r="D26" s="111">
        <f t="shared" si="0"/>
        <v>318.40000000000003</v>
      </c>
      <c r="E26" s="111">
        <f t="shared" si="1"/>
        <v>298.5</v>
      </c>
      <c r="F26" s="111">
        <f t="shared" si="2"/>
        <v>278.59999999999997</v>
      </c>
      <c r="G26" s="111">
        <f t="shared" si="3"/>
        <v>258.7</v>
      </c>
      <c r="H26" s="111">
        <f t="shared" si="4"/>
        <v>238.79999999999998</v>
      </c>
    </row>
    <row r="27" spans="1:8" s="55" customFormat="1" ht="12.75">
      <c r="A27" s="112" t="s">
        <v>236</v>
      </c>
      <c r="B27" s="97" t="s">
        <v>222</v>
      </c>
      <c r="C27" s="110">
        <v>461</v>
      </c>
      <c r="D27" s="111">
        <f t="shared" si="0"/>
        <v>368.8</v>
      </c>
      <c r="E27" s="111">
        <f t="shared" si="1"/>
        <v>345.75</v>
      </c>
      <c r="F27" s="111">
        <f t="shared" si="2"/>
        <v>322.7</v>
      </c>
      <c r="G27" s="111">
        <f t="shared" si="3"/>
        <v>299.65000000000003</v>
      </c>
      <c r="H27" s="111">
        <f t="shared" si="4"/>
        <v>276.59999999999997</v>
      </c>
    </row>
    <row r="28" spans="1:8" s="95" customFormat="1" ht="12.75">
      <c r="A28" s="112" t="s">
        <v>488</v>
      </c>
      <c r="B28" s="97" t="s">
        <v>0</v>
      </c>
      <c r="C28" s="113">
        <v>707</v>
      </c>
      <c r="D28" s="111">
        <f t="shared" si="0"/>
        <v>565.6</v>
      </c>
      <c r="E28" s="111">
        <f t="shared" si="1"/>
        <v>530.25</v>
      </c>
      <c r="F28" s="111">
        <f t="shared" si="2"/>
        <v>494.9</v>
      </c>
      <c r="G28" s="111">
        <f t="shared" si="3"/>
        <v>459.55</v>
      </c>
      <c r="H28" s="111">
        <f t="shared" si="4"/>
        <v>424.2</v>
      </c>
    </row>
    <row r="29" spans="1:8" s="95" customFormat="1" ht="12.75">
      <c r="A29" s="112" t="s">
        <v>1</v>
      </c>
      <c r="B29" s="97" t="s">
        <v>2</v>
      </c>
      <c r="C29" s="113">
        <v>798</v>
      </c>
      <c r="D29" s="111">
        <f t="shared" si="0"/>
        <v>638.4000000000001</v>
      </c>
      <c r="E29" s="111">
        <f t="shared" si="1"/>
        <v>598.5</v>
      </c>
      <c r="F29" s="111">
        <f t="shared" si="2"/>
        <v>558.5999999999999</v>
      </c>
      <c r="G29" s="111">
        <f t="shared" si="3"/>
        <v>518.7</v>
      </c>
      <c r="H29" s="111">
        <f t="shared" si="4"/>
        <v>478.79999999999995</v>
      </c>
    </row>
    <row r="30" spans="1:8" s="95" customFormat="1" ht="12.75">
      <c r="A30" s="112" t="s">
        <v>3</v>
      </c>
      <c r="B30" s="97" t="s">
        <v>4</v>
      </c>
      <c r="C30" s="113">
        <v>890</v>
      </c>
      <c r="D30" s="111">
        <f t="shared" si="0"/>
        <v>712</v>
      </c>
      <c r="E30" s="111">
        <f t="shared" si="1"/>
        <v>667.5</v>
      </c>
      <c r="F30" s="111">
        <f t="shared" si="2"/>
        <v>623</v>
      </c>
      <c r="G30" s="111">
        <f t="shared" si="3"/>
        <v>578.5</v>
      </c>
      <c r="H30" s="111">
        <f t="shared" si="4"/>
        <v>534</v>
      </c>
    </row>
    <row r="31" spans="1:8" s="95" customFormat="1" ht="12.75">
      <c r="A31" s="112" t="s">
        <v>5</v>
      </c>
      <c r="B31" s="97" t="s">
        <v>6</v>
      </c>
      <c r="C31" s="113">
        <v>981</v>
      </c>
      <c r="D31" s="111">
        <f t="shared" si="0"/>
        <v>784.8000000000001</v>
      </c>
      <c r="E31" s="111">
        <f t="shared" si="1"/>
        <v>735.75</v>
      </c>
      <c r="F31" s="111">
        <f t="shared" si="2"/>
        <v>686.6999999999999</v>
      </c>
      <c r="G31" s="111">
        <f t="shared" si="3"/>
        <v>637.65</v>
      </c>
      <c r="H31" s="111">
        <f t="shared" si="4"/>
        <v>588.6</v>
      </c>
    </row>
    <row r="32" spans="1:8" s="95" customFormat="1" ht="12.75">
      <c r="A32" s="112" t="s">
        <v>7</v>
      </c>
      <c r="B32" s="97" t="s">
        <v>8</v>
      </c>
      <c r="C32" s="113">
        <v>1072</v>
      </c>
      <c r="D32" s="111">
        <f t="shared" si="0"/>
        <v>857.6</v>
      </c>
      <c r="E32" s="111">
        <f t="shared" si="1"/>
        <v>804</v>
      </c>
      <c r="F32" s="111">
        <f t="shared" si="2"/>
        <v>750.4</v>
      </c>
      <c r="G32" s="111">
        <f t="shared" si="3"/>
        <v>696.8000000000001</v>
      </c>
      <c r="H32" s="111">
        <f t="shared" si="4"/>
        <v>643.1999999999999</v>
      </c>
    </row>
    <row r="33" spans="1:8" s="55" customFormat="1" ht="12.75">
      <c r="A33" s="112" t="s">
        <v>198</v>
      </c>
      <c r="B33" s="97" t="s">
        <v>223</v>
      </c>
      <c r="C33" s="110">
        <v>394</v>
      </c>
      <c r="D33" s="111">
        <f t="shared" si="0"/>
        <v>315.20000000000005</v>
      </c>
      <c r="E33" s="111">
        <f t="shared" si="1"/>
        <v>295.5</v>
      </c>
      <c r="F33" s="111">
        <f t="shared" si="2"/>
        <v>275.79999999999995</v>
      </c>
      <c r="G33" s="111">
        <f t="shared" si="3"/>
        <v>256.1</v>
      </c>
      <c r="H33" s="111">
        <f t="shared" si="4"/>
        <v>236.39999999999998</v>
      </c>
    </row>
    <row r="34" spans="1:8" s="55" customFormat="1" ht="12.75">
      <c r="A34" s="112" t="s">
        <v>199</v>
      </c>
      <c r="B34" s="97" t="s">
        <v>232</v>
      </c>
      <c r="C34" s="110">
        <v>465</v>
      </c>
      <c r="D34" s="111">
        <f t="shared" si="0"/>
        <v>372</v>
      </c>
      <c r="E34" s="111">
        <f t="shared" si="1"/>
        <v>348.75</v>
      </c>
      <c r="F34" s="111">
        <f t="shared" si="2"/>
        <v>325.5</v>
      </c>
      <c r="G34" s="111">
        <f t="shared" si="3"/>
        <v>302.25</v>
      </c>
      <c r="H34" s="111">
        <f t="shared" si="4"/>
        <v>279</v>
      </c>
    </row>
    <row r="35" spans="1:8" s="55" customFormat="1" ht="12.75">
      <c r="A35" s="112" t="s">
        <v>200</v>
      </c>
      <c r="B35" s="97" t="s">
        <v>237</v>
      </c>
      <c r="C35" s="110">
        <v>528</v>
      </c>
      <c r="D35" s="111">
        <f t="shared" si="0"/>
        <v>422.40000000000003</v>
      </c>
      <c r="E35" s="111">
        <f t="shared" si="1"/>
        <v>396</v>
      </c>
      <c r="F35" s="111">
        <f t="shared" si="2"/>
        <v>369.59999999999997</v>
      </c>
      <c r="G35" s="111">
        <f t="shared" si="3"/>
        <v>343.2</v>
      </c>
      <c r="H35" s="111">
        <f t="shared" si="4"/>
        <v>316.8</v>
      </c>
    </row>
    <row r="36" spans="1:8" s="95" customFormat="1" ht="12.75">
      <c r="A36" s="112" t="s">
        <v>9</v>
      </c>
      <c r="B36" s="97" t="s">
        <v>10</v>
      </c>
      <c r="C36" s="113">
        <v>160</v>
      </c>
      <c r="D36" s="111">
        <f t="shared" si="0"/>
        <v>128</v>
      </c>
      <c r="E36" s="111">
        <f t="shared" si="1"/>
        <v>120</v>
      </c>
      <c r="F36" s="111">
        <f t="shared" si="2"/>
        <v>112</v>
      </c>
      <c r="G36" s="111">
        <f t="shared" si="3"/>
        <v>104</v>
      </c>
      <c r="H36" s="111">
        <f t="shared" si="4"/>
        <v>96</v>
      </c>
    </row>
    <row r="37" spans="1:8" s="79" customFormat="1" ht="25.5">
      <c r="A37" s="114" t="s">
        <v>65</v>
      </c>
      <c r="B37" s="115" t="s">
        <v>416</v>
      </c>
      <c r="C37" s="110">
        <v>1185</v>
      </c>
      <c r="D37" s="111">
        <f t="shared" si="0"/>
        <v>948</v>
      </c>
      <c r="E37" s="111">
        <f t="shared" si="1"/>
        <v>888.75</v>
      </c>
      <c r="F37" s="111">
        <f t="shared" si="2"/>
        <v>829.5</v>
      </c>
      <c r="G37" s="111">
        <f t="shared" si="3"/>
        <v>770.25</v>
      </c>
      <c r="H37" s="111">
        <f t="shared" si="4"/>
        <v>711</v>
      </c>
    </row>
    <row r="38" spans="1:8" s="79" customFormat="1" ht="25.5">
      <c r="A38" s="114" t="s">
        <v>415</v>
      </c>
      <c r="B38" s="115" t="s">
        <v>417</v>
      </c>
      <c r="C38" s="110">
        <v>1355</v>
      </c>
      <c r="D38" s="111">
        <f t="shared" si="0"/>
        <v>1084</v>
      </c>
      <c r="E38" s="111">
        <f t="shared" si="1"/>
        <v>1016.25</v>
      </c>
      <c r="F38" s="111">
        <f t="shared" si="2"/>
        <v>948.4999999999999</v>
      </c>
      <c r="G38" s="111">
        <f t="shared" si="3"/>
        <v>880.75</v>
      </c>
      <c r="H38" s="111">
        <f t="shared" si="4"/>
        <v>813</v>
      </c>
    </row>
    <row r="39" spans="1:8" s="79" customFormat="1" ht="25.5">
      <c r="A39" s="114" t="s">
        <v>203</v>
      </c>
      <c r="B39" s="115" t="s">
        <v>205</v>
      </c>
      <c r="C39" s="110">
        <v>1609</v>
      </c>
      <c r="D39" s="111">
        <f t="shared" si="0"/>
        <v>1287.2</v>
      </c>
      <c r="E39" s="111">
        <f t="shared" si="1"/>
        <v>1206.75</v>
      </c>
      <c r="F39" s="111">
        <f t="shared" si="2"/>
        <v>1126.3</v>
      </c>
      <c r="G39" s="111">
        <f t="shared" si="3"/>
        <v>1045.8500000000001</v>
      </c>
      <c r="H39" s="111">
        <f t="shared" si="4"/>
        <v>965.4</v>
      </c>
    </row>
    <row r="40" spans="1:8" s="79" customFormat="1" ht="12.75">
      <c r="A40" s="114" t="s">
        <v>418</v>
      </c>
      <c r="B40" s="98" t="s">
        <v>204</v>
      </c>
      <c r="C40" s="110">
        <v>338</v>
      </c>
      <c r="D40" s="111">
        <f t="shared" si="0"/>
        <v>270.40000000000003</v>
      </c>
      <c r="E40" s="111">
        <f t="shared" si="1"/>
        <v>253.5</v>
      </c>
      <c r="F40" s="111">
        <f t="shared" si="2"/>
        <v>236.6</v>
      </c>
      <c r="G40" s="111">
        <f t="shared" si="3"/>
        <v>219.70000000000002</v>
      </c>
      <c r="H40" s="111">
        <f t="shared" si="4"/>
        <v>202.79999999999998</v>
      </c>
    </row>
    <row r="41" spans="1:8" s="79" customFormat="1" ht="12.75">
      <c r="A41" s="109"/>
      <c r="B41" s="105" t="s">
        <v>148</v>
      </c>
      <c r="C41" s="116"/>
      <c r="D41" s="111">
        <f t="shared" si="0"/>
        <v>0</v>
      </c>
      <c r="E41" s="111">
        <f t="shared" si="1"/>
        <v>0</v>
      </c>
      <c r="F41" s="111">
        <f t="shared" si="2"/>
        <v>0</v>
      </c>
      <c r="G41" s="111">
        <f t="shared" si="3"/>
        <v>0</v>
      </c>
      <c r="H41" s="111">
        <f t="shared" si="4"/>
        <v>0</v>
      </c>
    </row>
    <row r="42" spans="1:8" s="79" customFormat="1" ht="12.75">
      <c r="A42" s="117" t="s">
        <v>429</v>
      </c>
      <c r="B42" s="118" t="s">
        <v>29</v>
      </c>
      <c r="C42" s="110">
        <v>966</v>
      </c>
      <c r="D42" s="111">
        <f t="shared" si="0"/>
        <v>772.8000000000001</v>
      </c>
      <c r="E42" s="111">
        <f t="shared" si="1"/>
        <v>724.5</v>
      </c>
      <c r="F42" s="111">
        <f t="shared" si="2"/>
        <v>676.1999999999999</v>
      </c>
      <c r="G42" s="111">
        <f t="shared" si="3"/>
        <v>627.9</v>
      </c>
      <c r="H42" s="111">
        <f t="shared" si="4"/>
        <v>579.6</v>
      </c>
    </row>
    <row r="43" spans="1:8" s="79" customFormat="1" ht="12.75">
      <c r="A43" s="119" t="s">
        <v>45</v>
      </c>
      <c r="B43" s="96" t="s">
        <v>468</v>
      </c>
      <c r="C43" s="110">
        <v>480</v>
      </c>
      <c r="D43" s="111">
        <f t="shared" si="0"/>
        <v>384</v>
      </c>
      <c r="E43" s="111">
        <f t="shared" si="1"/>
        <v>360</v>
      </c>
      <c r="F43" s="111">
        <f t="shared" si="2"/>
        <v>336</v>
      </c>
      <c r="G43" s="111">
        <f t="shared" si="3"/>
        <v>312</v>
      </c>
      <c r="H43" s="111">
        <f t="shared" si="4"/>
        <v>288</v>
      </c>
    </row>
    <row r="44" spans="1:8" s="79" customFormat="1" ht="12.75">
      <c r="A44" s="117" t="s">
        <v>44</v>
      </c>
      <c r="B44" s="118" t="s">
        <v>46</v>
      </c>
      <c r="C44" s="110">
        <v>193</v>
      </c>
      <c r="D44" s="111">
        <f t="shared" si="0"/>
        <v>154.4</v>
      </c>
      <c r="E44" s="111">
        <f t="shared" si="1"/>
        <v>144.75</v>
      </c>
      <c r="F44" s="111">
        <f t="shared" si="2"/>
        <v>135.1</v>
      </c>
      <c r="G44" s="111">
        <f t="shared" si="3"/>
        <v>125.45</v>
      </c>
      <c r="H44" s="111">
        <f t="shared" si="4"/>
        <v>115.8</v>
      </c>
    </row>
    <row r="45" spans="1:8" s="79" customFormat="1" ht="25.5" customHeight="1">
      <c r="A45" s="117" t="s">
        <v>43</v>
      </c>
      <c r="B45" s="120" t="s">
        <v>51</v>
      </c>
      <c r="C45" s="110">
        <v>1193</v>
      </c>
      <c r="D45" s="111">
        <f t="shared" si="0"/>
        <v>954.4000000000001</v>
      </c>
      <c r="E45" s="111">
        <f t="shared" si="1"/>
        <v>894.75</v>
      </c>
      <c r="F45" s="111">
        <f t="shared" si="2"/>
        <v>835.0999999999999</v>
      </c>
      <c r="G45" s="111">
        <f t="shared" si="3"/>
        <v>775.45</v>
      </c>
      <c r="H45" s="111">
        <f t="shared" si="4"/>
        <v>715.8</v>
      </c>
    </row>
    <row r="46" spans="1:8" s="79" customFormat="1" ht="12.75">
      <c r="A46" s="117" t="s">
        <v>66</v>
      </c>
      <c r="B46" s="121" t="s">
        <v>437</v>
      </c>
      <c r="C46" s="110">
        <v>586</v>
      </c>
      <c r="D46" s="111">
        <f t="shared" si="0"/>
        <v>468.8</v>
      </c>
      <c r="E46" s="111">
        <f t="shared" si="1"/>
        <v>439.5</v>
      </c>
      <c r="F46" s="111">
        <f t="shared" si="2"/>
        <v>410.2</v>
      </c>
      <c r="G46" s="111">
        <f t="shared" si="3"/>
        <v>380.90000000000003</v>
      </c>
      <c r="H46" s="111">
        <f t="shared" si="4"/>
        <v>351.59999999999997</v>
      </c>
    </row>
    <row r="47" spans="1:8" s="79" customFormat="1" ht="12.75">
      <c r="A47" s="122" t="s">
        <v>144</v>
      </c>
      <c r="B47" s="99" t="s">
        <v>145</v>
      </c>
      <c r="C47" s="110">
        <v>1950</v>
      </c>
      <c r="D47" s="111">
        <f t="shared" si="0"/>
        <v>1560</v>
      </c>
      <c r="E47" s="111">
        <f t="shared" si="1"/>
        <v>1462.5</v>
      </c>
      <c r="F47" s="111">
        <f t="shared" si="2"/>
        <v>1365</v>
      </c>
      <c r="G47" s="111">
        <f t="shared" si="3"/>
        <v>1267.5</v>
      </c>
      <c r="H47" s="111">
        <f t="shared" si="4"/>
        <v>1170</v>
      </c>
    </row>
    <row r="48" spans="1:8" s="95" customFormat="1" ht="12.75">
      <c r="A48" s="122" t="s">
        <v>146</v>
      </c>
      <c r="B48" s="99" t="s">
        <v>147</v>
      </c>
      <c r="C48" s="110">
        <v>2200</v>
      </c>
      <c r="D48" s="111">
        <f t="shared" si="0"/>
        <v>1760</v>
      </c>
      <c r="E48" s="111">
        <f t="shared" si="1"/>
        <v>1650</v>
      </c>
      <c r="F48" s="111">
        <f t="shared" si="2"/>
        <v>1540</v>
      </c>
      <c r="G48" s="111">
        <f t="shared" si="3"/>
        <v>1430</v>
      </c>
      <c r="H48" s="111">
        <f t="shared" si="4"/>
        <v>1320</v>
      </c>
    </row>
    <row r="49" spans="1:8" s="79" customFormat="1" ht="25.5" customHeight="1">
      <c r="A49" s="117" t="s">
        <v>428</v>
      </c>
      <c r="B49" s="120" t="s">
        <v>376</v>
      </c>
      <c r="C49" s="110">
        <v>646</v>
      </c>
      <c r="D49" s="111">
        <f t="shared" si="0"/>
        <v>516.8000000000001</v>
      </c>
      <c r="E49" s="111">
        <f t="shared" si="1"/>
        <v>484.5</v>
      </c>
      <c r="F49" s="111">
        <f t="shared" si="2"/>
        <v>452.2</v>
      </c>
      <c r="G49" s="111">
        <f t="shared" si="3"/>
        <v>419.90000000000003</v>
      </c>
      <c r="H49" s="111">
        <f t="shared" si="4"/>
        <v>387.59999999999997</v>
      </c>
    </row>
    <row r="50" spans="1:8" s="79" customFormat="1" ht="38.25">
      <c r="A50" s="122" t="s">
        <v>67</v>
      </c>
      <c r="B50" s="99" t="s">
        <v>226</v>
      </c>
      <c r="C50" s="110">
        <v>1290</v>
      </c>
      <c r="D50" s="111">
        <f t="shared" si="0"/>
        <v>1032</v>
      </c>
      <c r="E50" s="111">
        <f t="shared" si="1"/>
        <v>967.5</v>
      </c>
      <c r="F50" s="111">
        <f t="shared" si="2"/>
        <v>902.9999999999999</v>
      </c>
      <c r="G50" s="111">
        <f t="shared" si="3"/>
        <v>838.5</v>
      </c>
      <c r="H50" s="111">
        <f t="shared" si="4"/>
        <v>774</v>
      </c>
    </row>
    <row r="51" spans="1:8" s="79" customFormat="1" ht="25.5">
      <c r="A51" s="117" t="s">
        <v>68</v>
      </c>
      <c r="B51" s="123" t="s">
        <v>133</v>
      </c>
      <c r="C51" s="110">
        <v>877</v>
      </c>
      <c r="D51" s="111">
        <f t="shared" si="0"/>
        <v>701.6</v>
      </c>
      <c r="E51" s="111">
        <f t="shared" si="1"/>
        <v>657.75</v>
      </c>
      <c r="F51" s="111">
        <f t="shared" si="2"/>
        <v>613.9</v>
      </c>
      <c r="G51" s="111">
        <f t="shared" si="3"/>
        <v>570.0500000000001</v>
      </c>
      <c r="H51" s="111">
        <f t="shared" si="4"/>
        <v>526.1999999999999</v>
      </c>
    </row>
    <row r="52" spans="1:8" s="79" customFormat="1" ht="12.75">
      <c r="A52" s="117" t="s">
        <v>69</v>
      </c>
      <c r="B52" s="121" t="s">
        <v>134</v>
      </c>
      <c r="C52" s="110">
        <v>537</v>
      </c>
      <c r="D52" s="111">
        <f t="shared" si="0"/>
        <v>429.6</v>
      </c>
      <c r="E52" s="111">
        <f t="shared" si="1"/>
        <v>402.75</v>
      </c>
      <c r="F52" s="111">
        <f t="shared" si="2"/>
        <v>375.9</v>
      </c>
      <c r="G52" s="111">
        <f t="shared" si="3"/>
        <v>349.05</v>
      </c>
      <c r="H52" s="111">
        <f t="shared" si="4"/>
        <v>322.2</v>
      </c>
    </row>
    <row r="53" spans="1:8" s="79" customFormat="1" ht="38.25">
      <c r="A53" s="117" t="s">
        <v>431</v>
      </c>
      <c r="B53" s="99" t="s">
        <v>227</v>
      </c>
      <c r="C53" s="124">
        <v>1297</v>
      </c>
      <c r="D53" s="111">
        <f t="shared" si="0"/>
        <v>1037.6000000000001</v>
      </c>
      <c r="E53" s="111">
        <f t="shared" si="1"/>
        <v>972.75</v>
      </c>
      <c r="F53" s="111">
        <f t="shared" si="2"/>
        <v>907.9</v>
      </c>
      <c r="G53" s="111">
        <f t="shared" si="3"/>
        <v>843.0500000000001</v>
      </c>
      <c r="H53" s="111">
        <f t="shared" si="4"/>
        <v>778.1999999999999</v>
      </c>
    </row>
    <row r="54" spans="1:8" s="79" customFormat="1" ht="12.75">
      <c r="A54" s="117" t="s">
        <v>430</v>
      </c>
      <c r="B54" s="118" t="s">
        <v>471</v>
      </c>
      <c r="C54" s="124">
        <v>359</v>
      </c>
      <c r="D54" s="111">
        <f t="shared" si="0"/>
        <v>287.2</v>
      </c>
      <c r="E54" s="111">
        <f t="shared" si="1"/>
        <v>269.25</v>
      </c>
      <c r="F54" s="111">
        <f t="shared" si="2"/>
        <v>251.29999999999998</v>
      </c>
      <c r="G54" s="111">
        <f t="shared" si="3"/>
        <v>233.35</v>
      </c>
      <c r="H54" s="111">
        <f t="shared" si="4"/>
        <v>215.4</v>
      </c>
    </row>
    <row r="55" spans="1:8" s="79" customFormat="1" ht="12.75">
      <c r="A55" s="117" t="s">
        <v>70</v>
      </c>
      <c r="B55" s="121" t="s">
        <v>71</v>
      </c>
      <c r="C55" s="110">
        <v>610</v>
      </c>
      <c r="D55" s="111">
        <f t="shared" si="0"/>
        <v>488</v>
      </c>
      <c r="E55" s="111">
        <f t="shared" si="1"/>
        <v>457.5</v>
      </c>
      <c r="F55" s="111">
        <f t="shared" si="2"/>
        <v>427</v>
      </c>
      <c r="G55" s="111">
        <f t="shared" si="3"/>
        <v>396.5</v>
      </c>
      <c r="H55" s="111">
        <f t="shared" si="4"/>
        <v>366</v>
      </c>
    </row>
    <row r="56" spans="1:8" s="79" customFormat="1" ht="12.75">
      <c r="A56" s="107"/>
      <c r="B56" s="105" t="s">
        <v>412</v>
      </c>
      <c r="C56" s="124"/>
      <c r="D56" s="111">
        <f t="shared" si="0"/>
        <v>0</v>
      </c>
      <c r="E56" s="111">
        <f t="shared" si="1"/>
        <v>0</v>
      </c>
      <c r="F56" s="111">
        <f t="shared" si="2"/>
        <v>0</v>
      </c>
      <c r="G56" s="111">
        <f t="shared" si="3"/>
        <v>0</v>
      </c>
      <c r="H56" s="111">
        <f t="shared" si="4"/>
        <v>0</v>
      </c>
    </row>
    <row r="57" spans="1:8" s="79" customFormat="1" ht="12.75">
      <c r="A57" s="125" t="s">
        <v>118</v>
      </c>
      <c r="B57" s="98" t="s">
        <v>276</v>
      </c>
      <c r="C57" s="110">
        <v>43</v>
      </c>
      <c r="D57" s="111">
        <f t="shared" si="0"/>
        <v>34.4</v>
      </c>
      <c r="E57" s="111">
        <f t="shared" si="1"/>
        <v>32.25</v>
      </c>
      <c r="F57" s="111">
        <f t="shared" si="2"/>
        <v>30.099999999999998</v>
      </c>
      <c r="G57" s="111">
        <f t="shared" si="3"/>
        <v>27.95</v>
      </c>
      <c r="H57" s="111">
        <f t="shared" si="4"/>
        <v>25.8</v>
      </c>
    </row>
    <row r="58" spans="1:8" s="79" customFormat="1" ht="12.75">
      <c r="A58" s="125" t="s">
        <v>119</v>
      </c>
      <c r="B58" s="98" t="s">
        <v>277</v>
      </c>
      <c r="C58" s="110">
        <v>52</v>
      </c>
      <c r="D58" s="111">
        <f t="shared" si="0"/>
        <v>41.6</v>
      </c>
      <c r="E58" s="111">
        <f t="shared" si="1"/>
        <v>39</v>
      </c>
      <c r="F58" s="111">
        <f t="shared" si="2"/>
        <v>36.4</v>
      </c>
      <c r="G58" s="111">
        <f t="shared" si="3"/>
        <v>33.800000000000004</v>
      </c>
      <c r="H58" s="111">
        <f t="shared" si="4"/>
        <v>31.2</v>
      </c>
    </row>
    <row r="59" spans="1:8" s="79" customFormat="1" ht="12.75">
      <c r="A59" s="125" t="s">
        <v>120</v>
      </c>
      <c r="B59" s="98" t="s">
        <v>278</v>
      </c>
      <c r="C59" s="110">
        <v>62</v>
      </c>
      <c r="D59" s="111">
        <f t="shared" si="0"/>
        <v>49.6</v>
      </c>
      <c r="E59" s="111">
        <f t="shared" si="1"/>
        <v>46.5</v>
      </c>
      <c r="F59" s="111">
        <f t="shared" si="2"/>
        <v>43.4</v>
      </c>
      <c r="G59" s="111">
        <f t="shared" si="3"/>
        <v>40.300000000000004</v>
      </c>
      <c r="H59" s="111">
        <f t="shared" si="4"/>
        <v>37.199999999999996</v>
      </c>
    </row>
    <row r="60" spans="1:8" s="79" customFormat="1" ht="12.75">
      <c r="A60" s="125" t="s">
        <v>121</v>
      </c>
      <c r="B60" s="98" t="s">
        <v>279</v>
      </c>
      <c r="C60" s="110">
        <v>72</v>
      </c>
      <c r="D60" s="111">
        <f t="shared" si="0"/>
        <v>57.6</v>
      </c>
      <c r="E60" s="111">
        <f t="shared" si="1"/>
        <v>54</v>
      </c>
      <c r="F60" s="111">
        <f t="shared" si="2"/>
        <v>50.4</v>
      </c>
      <c r="G60" s="111">
        <f t="shared" si="3"/>
        <v>46.800000000000004</v>
      </c>
      <c r="H60" s="111">
        <f t="shared" si="4"/>
        <v>43.199999999999996</v>
      </c>
    </row>
    <row r="61" spans="1:8" s="79" customFormat="1" ht="12.75">
      <c r="A61" s="125" t="s">
        <v>192</v>
      </c>
      <c r="B61" s="98" t="s">
        <v>276</v>
      </c>
      <c r="C61" s="110">
        <v>49</v>
      </c>
      <c r="D61" s="111">
        <f t="shared" si="0"/>
        <v>39.2</v>
      </c>
      <c r="E61" s="111">
        <f t="shared" si="1"/>
        <v>36.75</v>
      </c>
      <c r="F61" s="111">
        <f t="shared" si="2"/>
        <v>34.3</v>
      </c>
      <c r="G61" s="111">
        <f t="shared" si="3"/>
        <v>31.85</v>
      </c>
      <c r="H61" s="111">
        <f t="shared" si="4"/>
        <v>29.4</v>
      </c>
    </row>
    <row r="62" spans="1:8" s="79" customFormat="1" ht="12.75">
      <c r="A62" s="125" t="s">
        <v>193</v>
      </c>
      <c r="B62" s="98" t="s">
        <v>277</v>
      </c>
      <c r="C62" s="110">
        <v>65</v>
      </c>
      <c r="D62" s="111">
        <f t="shared" si="0"/>
        <v>52</v>
      </c>
      <c r="E62" s="111">
        <f t="shared" si="1"/>
        <v>48.75</v>
      </c>
      <c r="F62" s="111">
        <f t="shared" si="2"/>
        <v>45.5</v>
      </c>
      <c r="G62" s="111">
        <f t="shared" si="3"/>
        <v>42.25</v>
      </c>
      <c r="H62" s="111">
        <f t="shared" si="4"/>
        <v>39</v>
      </c>
    </row>
    <row r="63" spans="1:8" s="79" customFormat="1" ht="12.75">
      <c r="A63" s="125" t="s">
        <v>194</v>
      </c>
      <c r="B63" s="98" t="s">
        <v>278</v>
      </c>
      <c r="C63" s="110">
        <v>76</v>
      </c>
      <c r="D63" s="111">
        <f t="shared" si="0"/>
        <v>60.800000000000004</v>
      </c>
      <c r="E63" s="111">
        <f t="shared" si="1"/>
        <v>57</v>
      </c>
      <c r="F63" s="111">
        <f t="shared" si="2"/>
        <v>53.199999999999996</v>
      </c>
      <c r="G63" s="111">
        <f t="shared" si="3"/>
        <v>49.4</v>
      </c>
      <c r="H63" s="111">
        <f t="shared" si="4"/>
        <v>45.6</v>
      </c>
    </row>
    <row r="64" spans="1:8" s="79" customFormat="1" ht="12.75">
      <c r="A64" s="125" t="s">
        <v>195</v>
      </c>
      <c r="B64" s="98" t="s">
        <v>279</v>
      </c>
      <c r="C64" s="110">
        <v>83</v>
      </c>
      <c r="D64" s="111">
        <f t="shared" si="0"/>
        <v>66.4</v>
      </c>
      <c r="E64" s="111">
        <f t="shared" si="1"/>
        <v>62.25</v>
      </c>
      <c r="F64" s="111">
        <f t="shared" si="2"/>
        <v>58.099999999999994</v>
      </c>
      <c r="G64" s="111">
        <f t="shared" si="3"/>
        <v>53.95</v>
      </c>
      <c r="H64" s="111">
        <f t="shared" si="4"/>
        <v>49.8</v>
      </c>
    </row>
    <row r="65" spans="1:8" s="79" customFormat="1" ht="12.75">
      <c r="A65" s="125" t="s">
        <v>77</v>
      </c>
      <c r="B65" s="98" t="s">
        <v>280</v>
      </c>
      <c r="C65" s="110">
        <v>24</v>
      </c>
      <c r="D65" s="111">
        <f t="shared" si="0"/>
        <v>19.200000000000003</v>
      </c>
      <c r="E65" s="111">
        <f t="shared" si="1"/>
        <v>18</v>
      </c>
      <c r="F65" s="111">
        <f t="shared" si="2"/>
        <v>16.799999999999997</v>
      </c>
      <c r="G65" s="111">
        <f t="shared" si="3"/>
        <v>15.600000000000001</v>
      </c>
      <c r="H65" s="111">
        <f t="shared" si="4"/>
        <v>14.399999999999999</v>
      </c>
    </row>
    <row r="66" spans="1:8" s="79" customFormat="1" ht="12.75">
      <c r="A66" s="125" t="s">
        <v>380</v>
      </c>
      <c r="B66" s="98" t="s">
        <v>281</v>
      </c>
      <c r="C66" s="110">
        <v>165</v>
      </c>
      <c r="D66" s="111">
        <f t="shared" si="0"/>
        <v>132</v>
      </c>
      <c r="E66" s="111">
        <f t="shared" si="1"/>
        <v>123.75</v>
      </c>
      <c r="F66" s="111">
        <f t="shared" si="2"/>
        <v>115.49999999999999</v>
      </c>
      <c r="G66" s="111">
        <f t="shared" si="3"/>
        <v>107.25</v>
      </c>
      <c r="H66" s="111">
        <f t="shared" si="4"/>
        <v>99</v>
      </c>
    </row>
    <row r="67" spans="1:8" s="79" customFormat="1" ht="12.75">
      <c r="A67" s="125" t="s">
        <v>381</v>
      </c>
      <c r="B67" s="98" t="s">
        <v>282</v>
      </c>
      <c r="C67" s="110">
        <v>38</v>
      </c>
      <c r="D67" s="111">
        <f t="shared" si="0"/>
        <v>30.400000000000002</v>
      </c>
      <c r="E67" s="111">
        <f t="shared" si="1"/>
        <v>28.5</v>
      </c>
      <c r="F67" s="111">
        <f t="shared" si="2"/>
        <v>26.599999999999998</v>
      </c>
      <c r="G67" s="111">
        <f t="shared" si="3"/>
        <v>24.7</v>
      </c>
      <c r="H67" s="111">
        <f t="shared" si="4"/>
        <v>22.8</v>
      </c>
    </row>
    <row r="68" spans="1:8" s="79" customFormat="1" ht="12.75">
      <c r="A68" s="125" t="s">
        <v>85</v>
      </c>
      <c r="B68" s="98" t="s">
        <v>283</v>
      </c>
      <c r="C68" s="110">
        <v>72</v>
      </c>
      <c r="D68" s="111">
        <f t="shared" si="0"/>
        <v>57.6</v>
      </c>
      <c r="E68" s="111">
        <f t="shared" si="1"/>
        <v>54</v>
      </c>
      <c r="F68" s="111">
        <f t="shared" si="2"/>
        <v>50.4</v>
      </c>
      <c r="G68" s="111">
        <f t="shared" si="3"/>
        <v>46.800000000000004</v>
      </c>
      <c r="H68" s="111">
        <f t="shared" si="4"/>
        <v>43.199999999999996</v>
      </c>
    </row>
    <row r="69" spans="1:8" s="79" customFormat="1" ht="12.75">
      <c r="A69" s="125" t="s">
        <v>387</v>
      </c>
      <c r="B69" s="98" t="s">
        <v>284</v>
      </c>
      <c r="C69" s="110">
        <v>63</v>
      </c>
      <c r="D69" s="111">
        <f t="shared" si="0"/>
        <v>50.400000000000006</v>
      </c>
      <c r="E69" s="111">
        <f t="shared" si="1"/>
        <v>47.25</v>
      </c>
      <c r="F69" s="111">
        <f t="shared" si="2"/>
        <v>44.099999999999994</v>
      </c>
      <c r="G69" s="111">
        <f t="shared" si="3"/>
        <v>40.95</v>
      </c>
      <c r="H69" s="111">
        <f t="shared" si="4"/>
        <v>37.8</v>
      </c>
    </row>
    <row r="70" spans="1:8" s="79" customFormat="1" ht="12.75">
      <c r="A70" s="125" t="s">
        <v>82</v>
      </c>
      <c r="B70" s="98" t="s">
        <v>285</v>
      </c>
      <c r="C70" s="110">
        <v>63</v>
      </c>
      <c r="D70" s="111">
        <f aca="true" t="shared" si="5" ref="D70:D133">C70*0.8</f>
        <v>50.400000000000006</v>
      </c>
      <c r="E70" s="111">
        <f aca="true" t="shared" si="6" ref="E70:E133">C70*0.75</f>
        <v>47.25</v>
      </c>
      <c r="F70" s="111">
        <f aca="true" t="shared" si="7" ref="F70:F133">C70*0.7</f>
        <v>44.099999999999994</v>
      </c>
      <c r="G70" s="111">
        <f aca="true" t="shared" si="8" ref="G70:G133">C70*0.65</f>
        <v>40.95</v>
      </c>
      <c r="H70" s="111">
        <f aca="true" t="shared" si="9" ref="H70:H133">C70*0.6</f>
        <v>37.8</v>
      </c>
    </row>
    <row r="71" spans="1:8" s="79" customFormat="1" ht="12.75">
      <c r="A71" s="125" t="s">
        <v>104</v>
      </c>
      <c r="B71" s="98" t="s">
        <v>286</v>
      </c>
      <c r="C71" s="110">
        <v>75</v>
      </c>
      <c r="D71" s="111">
        <f t="shared" si="5"/>
        <v>60</v>
      </c>
      <c r="E71" s="111">
        <f t="shared" si="6"/>
        <v>56.25</v>
      </c>
      <c r="F71" s="111">
        <f t="shared" si="7"/>
        <v>52.5</v>
      </c>
      <c r="G71" s="111">
        <f t="shared" si="8"/>
        <v>48.75</v>
      </c>
      <c r="H71" s="111">
        <f t="shared" si="9"/>
        <v>45</v>
      </c>
    </row>
    <row r="72" spans="1:8" s="79" customFormat="1" ht="12.75">
      <c r="A72" s="125" t="s">
        <v>378</v>
      </c>
      <c r="B72" s="98" t="s">
        <v>352</v>
      </c>
      <c r="C72" s="110">
        <v>83</v>
      </c>
      <c r="D72" s="111">
        <f t="shared" si="5"/>
        <v>66.4</v>
      </c>
      <c r="E72" s="111">
        <f t="shared" si="6"/>
        <v>62.25</v>
      </c>
      <c r="F72" s="111">
        <f t="shared" si="7"/>
        <v>58.099999999999994</v>
      </c>
      <c r="G72" s="111">
        <f t="shared" si="8"/>
        <v>53.95</v>
      </c>
      <c r="H72" s="111">
        <f t="shared" si="9"/>
        <v>49.8</v>
      </c>
    </row>
    <row r="73" spans="1:8" s="79" customFormat="1" ht="12.75">
      <c r="A73" s="125" t="s">
        <v>135</v>
      </c>
      <c r="B73" s="98" t="s">
        <v>353</v>
      </c>
      <c r="C73" s="110">
        <v>193</v>
      </c>
      <c r="D73" s="111">
        <f t="shared" si="5"/>
        <v>154.4</v>
      </c>
      <c r="E73" s="111">
        <f t="shared" si="6"/>
        <v>144.75</v>
      </c>
      <c r="F73" s="111">
        <f t="shared" si="7"/>
        <v>135.1</v>
      </c>
      <c r="G73" s="111">
        <f t="shared" si="8"/>
        <v>125.45</v>
      </c>
      <c r="H73" s="111">
        <f t="shared" si="9"/>
        <v>115.8</v>
      </c>
    </row>
    <row r="74" spans="1:8" s="79" customFormat="1" ht="12.75">
      <c r="A74" s="125" t="s">
        <v>361</v>
      </c>
      <c r="B74" s="98" t="s">
        <v>362</v>
      </c>
      <c r="C74" s="110">
        <v>48</v>
      </c>
      <c r="D74" s="111">
        <f t="shared" si="5"/>
        <v>38.400000000000006</v>
      </c>
      <c r="E74" s="111">
        <f t="shared" si="6"/>
        <v>36</v>
      </c>
      <c r="F74" s="111">
        <f t="shared" si="7"/>
        <v>33.599999999999994</v>
      </c>
      <c r="G74" s="111">
        <f t="shared" si="8"/>
        <v>31.200000000000003</v>
      </c>
      <c r="H74" s="111">
        <f t="shared" si="9"/>
        <v>28.799999999999997</v>
      </c>
    </row>
    <row r="75" spans="1:8" s="79" customFormat="1" ht="12.75">
      <c r="A75" s="125" t="s">
        <v>196</v>
      </c>
      <c r="B75" s="98" t="s">
        <v>49</v>
      </c>
      <c r="C75" s="110">
        <v>66</v>
      </c>
      <c r="D75" s="111">
        <f t="shared" si="5"/>
        <v>52.800000000000004</v>
      </c>
      <c r="E75" s="111">
        <f t="shared" si="6"/>
        <v>49.5</v>
      </c>
      <c r="F75" s="111">
        <f t="shared" si="7"/>
        <v>46.199999999999996</v>
      </c>
      <c r="G75" s="111">
        <f t="shared" si="8"/>
        <v>42.9</v>
      </c>
      <c r="H75" s="111">
        <f t="shared" si="9"/>
        <v>39.6</v>
      </c>
    </row>
    <row r="76" spans="1:8" s="79" customFormat="1" ht="12.75">
      <c r="A76" s="125" t="s">
        <v>420</v>
      </c>
      <c r="B76" s="98" t="s">
        <v>50</v>
      </c>
      <c r="C76" s="110">
        <v>127</v>
      </c>
      <c r="D76" s="111">
        <f t="shared" si="5"/>
        <v>101.60000000000001</v>
      </c>
      <c r="E76" s="111">
        <f t="shared" si="6"/>
        <v>95.25</v>
      </c>
      <c r="F76" s="111">
        <f t="shared" si="7"/>
        <v>88.89999999999999</v>
      </c>
      <c r="G76" s="111">
        <f t="shared" si="8"/>
        <v>82.55</v>
      </c>
      <c r="H76" s="111">
        <f t="shared" si="9"/>
        <v>76.2</v>
      </c>
    </row>
    <row r="77" spans="1:8" s="79" customFormat="1" ht="12.75">
      <c r="A77" s="125" t="s">
        <v>419</v>
      </c>
      <c r="B77" s="98" t="s">
        <v>421</v>
      </c>
      <c r="C77" s="110">
        <v>9</v>
      </c>
      <c r="D77" s="111">
        <f t="shared" si="5"/>
        <v>7.2</v>
      </c>
      <c r="E77" s="111">
        <f t="shared" si="6"/>
        <v>6.75</v>
      </c>
      <c r="F77" s="111">
        <f t="shared" si="7"/>
        <v>6.3</v>
      </c>
      <c r="G77" s="111">
        <f t="shared" si="8"/>
        <v>5.8500000000000005</v>
      </c>
      <c r="H77" s="111">
        <f t="shared" si="9"/>
        <v>5.3999999999999995</v>
      </c>
    </row>
    <row r="78" spans="1:8" s="79" customFormat="1" ht="12.75">
      <c r="A78" s="125" t="s">
        <v>122</v>
      </c>
      <c r="B78" s="98" t="s">
        <v>357</v>
      </c>
      <c r="C78" s="110">
        <v>41</v>
      </c>
      <c r="D78" s="111">
        <f t="shared" si="5"/>
        <v>32.800000000000004</v>
      </c>
      <c r="E78" s="111">
        <f t="shared" si="6"/>
        <v>30.75</v>
      </c>
      <c r="F78" s="111">
        <f t="shared" si="7"/>
        <v>28.7</v>
      </c>
      <c r="G78" s="111">
        <f t="shared" si="8"/>
        <v>26.650000000000002</v>
      </c>
      <c r="H78" s="111">
        <f t="shared" si="9"/>
        <v>24.599999999999998</v>
      </c>
    </row>
    <row r="79" spans="1:8" s="79" customFormat="1" ht="12.75">
      <c r="A79" s="125" t="s">
        <v>287</v>
      </c>
      <c r="B79" s="98" t="s">
        <v>288</v>
      </c>
      <c r="C79" s="110">
        <v>88</v>
      </c>
      <c r="D79" s="111">
        <f t="shared" si="5"/>
        <v>70.4</v>
      </c>
      <c r="E79" s="111">
        <f t="shared" si="6"/>
        <v>66</v>
      </c>
      <c r="F79" s="111">
        <f t="shared" si="7"/>
        <v>61.599999999999994</v>
      </c>
      <c r="G79" s="111">
        <f t="shared" si="8"/>
        <v>57.2</v>
      </c>
      <c r="H79" s="111">
        <f t="shared" si="9"/>
        <v>52.8</v>
      </c>
    </row>
    <row r="80" spans="1:8" s="79" customFormat="1" ht="12.75">
      <c r="A80" s="125" t="s">
        <v>123</v>
      </c>
      <c r="B80" s="98" t="s">
        <v>89</v>
      </c>
      <c r="C80" s="110">
        <v>13</v>
      </c>
      <c r="D80" s="111">
        <f t="shared" si="5"/>
        <v>10.4</v>
      </c>
      <c r="E80" s="111">
        <f t="shared" si="6"/>
        <v>9.75</v>
      </c>
      <c r="F80" s="111">
        <f t="shared" si="7"/>
        <v>9.1</v>
      </c>
      <c r="G80" s="111">
        <f t="shared" si="8"/>
        <v>8.450000000000001</v>
      </c>
      <c r="H80" s="111">
        <f t="shared" si="9"/>
        <v>7.8</v>
      </c>
    </row>
    <row r="81" spans="1:8" s="79" customFormat="1" ht="12.75">
      <c r="A81" s="125" t="s">
        <v>125</v>
      </c>
      <c r="B81" s="98" t="s">
        <v>124</v>
      </c>
      <c r="C81" s="110">
        <v>14</v>
      </c>
      <c r="D81" s="111">
        <f t="shared" si="5"/>
        <v>11.200000000000001</v>
      </c>
      <c r="E81" s="111">
        <f t="shared" si="6"/>
        <v>10.5</v>
      </c>
      <c r="F81" s="111">
        <f t="shared" si="7"/>
        <v>9.799999999999999</v>
      </c>
      <c r="G81" s="111">
        <f t="shared" si="8"/>
        <v>9.1</v>
      </c>
      <c r="H81" s="111">
        <f t="shared" si="9"/>
        <v>8.4</v>
      </c>
    </row>
    <row r="82" spans="1:8" s="79" customFormat="1" ht="12.75">
      <c r="A82" s="125" t="s">
        <v>435</v>
      </c>
      <c r="B82" s="98" t="s">
        <v>469</v>
      </c>
      <c r="C82" s="110">
        <v>33</v>
      </c>
      <c r="D82" s="111">
        <f t="shared" si="5"/>
        <v>26.400000000000002</v>
      </c>
      <c r="E82" s="111">
        <f t="shared" si="6"/>
        <v>24.75</v>
      </c>
      <c r="F82" s="111">
        <f t="shared" si="7"/>
        <v>23.099999999999998</v>
      </c>
      <c r="G82" s="111">
        <f t="shared" si="8"/>
        <v>21.45</v>
      </c>
      <c r="H82" s="111">
        <f t="shared" si="9"/>
        <v>19.8</v>
      </c>
    </row>
    <row r="83" spans="1:8" s="79" customFormat="1" ht="12.75">
      <c r="A83" s="125" t="s">
        <v>83</v>
      </c>
      <c r="B83" s="98" t="s">
        <v>84</v>
      </c>
      <c r="C83" s="110">
        <v>8</v>
      </c>
      <c r="D83" s="111">
        <f t="shared" si="5"/>
        <v>6.4</v>
      </c>
      <c r="E83" s="111">
        <f t="shared" si="6"/>
        <v>6</v>
      </c>
      <c r="F83" s="111">
        <f t="shared" si="7"/>
        <v>5.6</v>
      </c>
      <c r="G83" s="111">
        <f t="shared" si="8"/>
        <v>5.2</v>
      </c>
      <c r="H83" s="111">
        <f t="shared" si="9"/>
        <v>4.8</v>
      </c>
    </row>
    <row r="84" spans="1:8" s="79" customFormat="1" ht="12.75">
      <c r="A84" s="125" t="s">
        <v>358</v>
      </c>
      <c r="B84" s="98" t="s">
        <v>52</v>
      </c>
      <c r="C84" s="110">
        <v>22</v>
      </c>
      <c r="D84" s="111">
        <f t="shared" si="5"/>
        <v>17.6</v>
      </c>
      <c r="E84" s="111">
        <f t="shared" si="6"/>
        <v>16.5</v>
      </c>
      <c r="F84" s="111">
        <f t="shared" si="7"/>
        <v>15.399999999999999</v>
      </c>
      <c r="G84" s="111">
        <f t="shared" si="8"/>
        <v>14.3</v>
      </c>
      <c r="H84" s="111">
        <f t="shared" si="9"/>
        <v>13.2</v>
      </c>
    </row>
    <row r="85" spans="1:8" s="79" customFormat="1" ht="12.75">
      <c r="A85" s="125" t="s">
        <v>137</v>
      </c>
      <c r="B85" s="98" t="s">
        <v>138</v>
      </c>
      <c r="C85" s="110">
        <v>33</v>
      </c>
      <c r="D85" s="111">
        <f t="shared" si="5"/>
        <v>26.400000000000002</v>
      </c>
      <c r="E85" s="111">
        <f t="shared" si="6"/>
        <v>24.75</v>
      </c>
      <c r="F85" s="111">
        <f t="shared" si="7"/>
        <v>23.099999999999998</v>
      </c>
      <c r="G85" s="111">
        <f t="shared" si="8"/>
        <v>21.45</v>
      </c>
      <c r="H85" s="111">
        <f t="shared" si="9"/>
        <v>19.8</v>
      </c>
    </row>
    <row r="86" spans="1:8" s="79" customFormat="1" ht="12.75">
      <c r="A86" s="125" t="s">
        <v>436</v>
      </c>
      <c r="B86" s="98" t="s">
        <v>470</v>
      </c>
      <c r="C86" s="110">
        <v>41</v>
      </c>
      <c r="D86" s="111">
        <f t="shared" si="5"/>
        <v>32.800000000000004</v>
      </c>
      <c r="E86" s="111">
        <f t="shared" si="6"/>
        <v>30.75</v>
      </c>
      <c r="F86" s="111">
        <f t="shared" si="7"/>
        <v>28.7</v>
      </c>
      <c r="G86" s="111">
        <f t="shared" si="8"/>
        <v>26.650000000000002</v>
      </c>
      <c r="H86" s="111">
        <f t="shared" si="9"/>
        <v>24.599999999999998</v>
      </c>
    </row>
    <row r="87" spans="1:8" s="79" customFormat="1" ht="12.75" customHeight="1">
      <c r="A87" s="125" t="s">
        <v>126</v>
      </c>
      <c r="B87" s="98" t="s">
        <v>354</v>
      </c>
      <c r="C87" s="110">
        <v>36</v>
      </c>
      <c r="D87" s="111">
        <f t="shared" si="5"/>
        <v>28.8</v>
      </c>
      <c r="E87" s="111">
        <f t="shared" si="6"/>
        <v>27</v>
      </c>
      <c r="F87" s="111">
        <f t="shared" si="7"/>
        <v>25.2</v>
      </c>
      <c r="G87" s="111">
        <f t="shared" si="8"/>
        <v>23.400000000000002</v>
      </c>
      <c r="H87" s="111">
        <f t="shared" si="9"/>
        <v>21.599999999999998</v>
      </c>
    </row>
    <row r="88" spans="1:8" s="79" customFormat="1" ht="12.75" customHeight="1">
      <c r="A88" s="125" t="s">
        <v>78</v>
      </c>
      <c r="B88" s="98" t="s">
        <v>355</v>
      </c>
      <c r="C88" s="110">
        <v>45</v>
      </c>
      <c r="D88" s="111">
        <f t="shared" si="5"/>
        <v>36</v>
      </c>
      <c r="E88" s="111">
        <f t="shared" si="6"/>
        <v>33.75</v>
      </c>
      <c r="F88" s="111">
        <f t="shared" si="7"/>
        <v>31.499999999999996</v>
      </c>
      <c r="G88" s="111">
        <f t="shared" si="8"/>
        <v>29.25</v>
      </c>
      <c r="H88" s="111">
        <f t="shared" si="9"/>
        <v>27</v>
      </c>
    </row>
    <row r="89" spans="1:8" s="79" customFormat="1" ht="12.75" customHeight="1">
      <c r="A89" s="125" t="s">
        <v>384</v>
      </c>
      <c r="B89" s="98" t="s">
        <v>385</v>
      </c>
      <c r="C89" s="110">
        <v>26</v>
      </c>
      <c r="D89" s="111">
        <f t="shared" si="5"/>
        <v>20.8</v>
      </c>
      <c r="E89" s="111">
        <f t="shared" si="6"/>
        <v>19.5</v>
      </c>
      <c r="F89" s="111">
        <f t="shared" si="7"/>
        <v>18.2</v>
      </c>
      <c r="G89" s="111">
        <f t="shared" si="8"/>
        <v>16.900000000000002</v>
      </c>
      <c r="H89" s="111">
        <f t="shared" si="9"/>
        <v>15.6</v>
      </c>
    </row>
    <row r="90" spans="1:8" s="51" customFormat="1" ht="12.75" customHeight="1">
      <c r="A90" s="126" t="s">
        <v>268</v>
      </c>
      <c r="B90" s="98" t="s">
        <v>354</v>
      </c>
      <c r="C90" s="110">
        <v>39</v>
      </c>
      <c r="D90" s="111">
        <f t="shared" si="5"/>
        <v>31.200000000000003</v>
      </c>
      <c r="E90" s="111">
        <f t="shared" si="6"/>
        <v>29.25</v>
      </c>
      <c r="F90" s="111">
        <f t="shared" si="7"/>
        <v>27.299999999999997</v>
      </c>
      <c r="G90" s="111">
        <f t="shared" si="8"/>
        <v>25.35</v>
      </c>
      <c r="H90" s="111">
        <f t="shared" si="9"/>
        <v>23.4</v>
      </c>
    </row>
    <row r="91" spans="1:8" s="79" customFormat="1" ht="12.75">
      <c r="A91" s="107" t="s">
        <v>432</v>
      </c>
      <c r="B91" s="98" t="s">
        <v>356</v>
      </c>
      <c r="C91" s="110">
        <v>723</v>
      </c>
      <c r="D91" s="111">
        <f t="shared" si="5"/>
        <v>578.4</v>
      </c>
      <c r="E91" s="111">
        <f t="shared" si="6"/>
        <v>542.25</v>
      </c>
      <c r="F91" s="111">
        <f t="shared" si="7"/>
        <v>506.09999999999997</v>
      </c>
      <c r="G91" s="111">
        <f t="shared" si="8"/>
        <v>469.95</v>
      </c>
      <c r="H91" s="111">
        <f t="shared" si="9"/>
        <v>433.8</v>
      </c>
    </row>
    <row r="92" spans="1:8" s="79" customFormat="1" ht="12.75">
      <c r="A92" s="107" t="s">
        <v>433</v>
      </c>
      <c r="B92" s="98" t="s">
        <v>438</v>
      </c>
      <c r="C92" s="110">
        <v>56</v>
      </c>
      <c r="D92" s="111">
        <f t="shared" si="5"/>
        <v>44.800000000000004</v>
      </c>
      <c r="E92" s="111">
        <f t="shared" si="6"/>
        <v>42</v>
      </c>
      <c r="F92" s="111">
        <f t="shared" si="7"/>
        <v>39.199999999999996</v>
      </c>
      <c r="G92" s="111">
        <f t="shared" si="8"/>
        <v>36.4</v>
      </c>
      <c r="H92" s="111">
        <f t="shared" si="9"/>
        <v>33.6</v>
      </c>
    </row>
    <row r="93" spans="1:8" s="65" customFormat="1" ht="12.75" customHeight="1">
      <c r="A93" s="127"/>
      <c r="B93" s="128" t="s">
        <v>270</v>
      </c>
      <c r="C93" s="124"/>
      <c r="D93" s="111">
        <f t="shared" si="5"/>
        <v>0</v>
      </c>
      <c r="E93" s="111">
        <f t="shared" si="6"/>
        <v>0</v>
      </c>
      <c r="F93" s="111">
        <f t="shared" si="7"/>
        <v>0</v>
      </c>
      <c r="G93" s="111">
        <f t="shared" si="8"/>
        <v>0</v>
      </c>
      <c r="H93" s="111">
        <f t="shared" si="9"/>
        <v>0</v>
      </c>
    </row>
    <row r="94" spans="1:8" s="95" customFormat="1" ht="12.75">
      <c r="A94" s="129" t="s">
        <v>207</v>
      </c>
      <c r="B94" s="98" t="s">
        <v>439</v>
      </c>
      <c r="C94" s="130">
        <v>266.55371060657404</v>
      </c>
      <c r="D94" s="111">
        <f t="shared" si="5"/>
        <v>213.24296848525924</v>
      </c>
      <c r="E94" s="111">
        <f t="shared" si="6"/>
        <v>199.91528295493055</v>
      </c>
      <c r="F94" s="111">
        <f t="shared" si="7"/>
        <v>186.58759742460182</v>
      </c>
      <c r="G94" s="111">
        <f t="shared" si="8"/>
        <v>173.25991189427313</v>
      </c>
      <c r="H94" s="111">
        <f t="shared" si="9"/>
        <v>159.9322263639444</v>
      </c>
    </row>
    <row r="95" spans="1:8" s="95" customFormat="1" ht="12.75">
      <c r="A95" s="129" t="s">
        <v>72</v>
      </c>
      <c r="B95" s="98" t="s">
        <v>74</v>
      </c>
      <c r="C95" s="130">
        <v>296.17078956286</v>
      </c>
      <c r="D95" s="111">
        <f t="shared" si="5"/>
        <v>236.93663165028804</v>
      </c>
      <c r="E95" s="111">
        <f t="shared" si="6"/>
        <v>222.12809217214502</v>
      </c>
      <c r="F95" s="111">
        <f t="shared" si="7"/>
        <v>207.319552694002</v>
      </c>
      <c r="G95" s="111">
        <f t="shared" si="8"/>
        <v>192.511013215859</v>
      </c>
      <c r="H95" s="111">
        <f t="shared" si="9"/>
        <v>177.70247373771602</v>
      </c>
    </row>
    <row r="96" spans="1:8" s="95" customFormat="1" ht="12.75">
      <c r="A96" s="129" t="s">
        <v>208</v>
      </c>
      <c r="B96" s="98" t="s">
        <v>440</v>
      </c>
      <c r="C96" s="130">
        <v>329.80345645543883</v>
      </c>
      <c r="D96" s="111">
        <f t="shared" si="5"/>
        <v>263.8427651643511</v>
      </c>
      <c r="E96" s="111">
        <f t="shared" si="6"/>
        <v>247.3525923415791</v>
      </c>
      <c r="F96" s="111">
        <f t="shared" si="7"/>
        <v>230.86241951880717</v>
      </c>
      <c r="G96" s="111">
        <f t="shared" si="8"/>
        <v>214.37224669603526</v>
      </c>
      <c r="H96" s="111">
        <f t="shared" si="9"/>
        <v>197.8820738732633</v>
      </c>
    </row>
    <row r="97" spans="1:8" s="95" customFormat="1" ht="12.75">
      <c r="A97" s="129" t="s">
        <v>73</v>
      </c>
      <c r="B97" s="98" t="s">
        <v>75</v>
      </c>
      <c r="C97" s="130">
        <v>366.45205015249064</v>
      </c>
      <c r="D97" s="111">
        <f t="shared" si="5"/>
        <v>293.16164012199255</v>
      </c>
      <c r="E97" s="111">
        <f t="shared" si="6"/>
        <v>274.83903761436795</v>
      </c>
      <c r="F97" s="111">
        <f t="shared" si="7"/>
        <v>256.5164351067434</v>
      </c>
      <c r="G97" s="111">
        <f t="shared" si="8"/>
        <v>238.19383259911893</v>
      </c>
      <c r="H97" s="111">
        <f t="shared" si="9"/>
        <v>219.87123009149437</v>
      </c>
    </row>
    <row r="98" spans="1:8" s="95" customFormat="1" ht="12.75">
      <c r="A98" s="129" t="s">
        <v>209</v>
      </c>
      <c r="B98" s="98" t="s">
        <v>441</v>
      </c>
      <c r="C98" s="130">
        <v>449.7458488647916</v>
      </c>
      <c r="D98" s="111">
        <f t="shared" si="5"/>
        <v>359.7966790918333</v>
      </c>
      <c r="E98" s="111">
        <f t="shared" si="6"/>
        <v>337.30938664859366</v>
      </c>
      <c r="F98" s="111">
        <f t="shared" si="7"/>
        <v>314.82209420535406</v>
      </c>
      <c r="G98" s="111">
        <f t="shared" si="8"/>
        <v>292.3348017621145</v>
      </c>
      <c r="H98" s="111">
        <f t="shared" si="9"/>
        <v>269.8475093188749</v>
      </c>
    </row>
    <row r="99" spans="1:8" s="95" customFormat="1" ht="12.75">
      <c r="A99" s="129" t="s">
        <v>30</v>
      </c>
      <c r="B99" s="98" t="s">
        <v>410</v>
      </c>
      <c r="C99" s="130">
        <v>499.7119620467638</v>
      </c>
      <c r="D99" s="111">
        <f t="shared" si="5"/>
        <v>399.76956963741105</v>
      </c>
      <c r="E99" s="111">
        <f t="shared" si="6"/>
        <v>374.78397153507285</v>
      </c>
      <c r="F99" s="111">
        <f t="shared" si="7"/>
        <v>349.79837343273465</v>
      </c>
      <c r="G99" s="111">
        <f t="shared" si="8"/>
        <v>324.8127753303965</v>
      </c>
      <c r="H99" s="111">
        <f t="shared" si="9"/>
        <v>299.82717722805825</v>
      </c>
    </row>
    <row r="100" spans="1:8" s="95" customFormat="1" ht="12.75">
      <c r="A100" s="129" t="s">
        <v>210</v>
      </c>
      <c r="B100" s="98" t="s">
        <v>442</v>
      </c>
      <c r="C100" s="130">
        <v>540.1219925449</v>
      </c>
      <c r="D100" s="111">
        <f t="shared" si="5"/>
        <v>432.09759403592</v>
      </c>
      <c r="E100" s="111">
        <f t="shared" si="6"/>
        <v>405.091494408675</v>
      </c>
      <c r="F100" s="111">
        <f t="shared" si="7"/>
        <v>378.08539478142995</v>
      </c>
      <c r="G100" s="111">
        <f t="shared" si="8"/>
        <v>351.079295154185</v>
      </c>
      <c r="H100" s="111">
        <f t="shared" si="9"/>
        <v>324.07319552693997</v>
      </c>
    </row>
    <row r="101" spans="1:8" s="95" customFormat="1" ht="12.75">
      <c r="A101" s="129" t="s">
        <v>211</v>
      </c>
      <c r="B101" s="98" t="s">
        <v>443</v>
      </c>
      <c r="C101" s="130">
        <v>578.7021348695357</v>
      </c>
      <c r="D101" s="111">
        <f t="shared" si="5"/>
        <v>462.9617078956286</v>
      </c>
      <c r="E101" s="111">
        <f t="shared" si="6"/>
        <v>434.0266011521518</v>
      </c>
      <c r="F101" s="111">
        <f t="shared" si="7"/>
        <v>405.091494408675</v>
      </c>
      <c r="G101" s="111">
        <f t="shared" si="8"/>
        <v>376.1563876651982</v>
      </c>
      <c r="H101" s="111">
        <f t="shared" si="9"/>
        <v>347.2212809217214</v>
      </c>
    </row>
    <row r="102" spans="1:8" s="95" customFormat="1" ht="12.75">
      <c r="A102" s="129" t="s">
        <v>31</v>
      </c>
      <c r="B102" s="98" t="s">
        <v>411</v>
      </c>
      <c r="C102" s="130">
        <v>666.2995594713656</v>
      </c>
      <c r="D102" s="111">
        <f t="shared" si="5"/>
        <v>533.0396475770925</v>
      </c>
      <c r="E102" s="111">
        <f t="shared" si="6"/>
        <v>499.72466960352415</v>
      </c>
      <c r="F102" s="111">
        <f t="shared" si="7"/>
        <v>466.4096916299559</v>
      </c>
      <c r="G102" s="111">
        <f t="shared" si="8"/>
        <v>433.0947136563876</v>
      </c>
      <c r="H102" s="111">
        <f t="shared" si="9"/>
        <v>399.7797356828193</v>
      </c>
    </row>
    <row r="103" spans="1:8" s="95" customFormat="1" ht="12.75">
      <c r="A103" s="129" t="s">
        <v>212</v>
      </c>
      <c r="B103" s="98" t="s">
        <v>444</v>
      </c>
      <c r="C103" s="130">
        <v>838.0379532361911</v>
      </c>
      <c r="D103" s="111">
        <f t="shared" si="5"/>
        <v>670.4303625889529</v>
      </c>
      <c r="E103" s="111">
        <f t="shared" si="6"/>
        <v>628.5284649271433</v>
      </c>
      <c r="F103" s="111">
        <f t="shared" si="7"/>
        <v>586.6265672653337</v>
      </c>
      <c r="G103" s="111">
        <f t="shared" si="8"/>
        <v>544.7246696035243</v>
      </c>
      <c r="H103" s="111">
        <f t="shared" si="9"/>
        <v>502.8227719417147</v>
      </c>
    </row>
    <row r="104" spans="1:8" s="95" customFormat="1" ht="12.75">
      <c r="A104" s="129" t="s">
        <v>213</v>
      </c>
      <c r="B104" s="98" t="s">
        <v>445</v>
      </c>
      <c r="C104" s="130">
        <v>855.7438156557099</v>
      </c>
      <c r="D104" s="111">
        <f t="shared" si="5"/>
        <v>684.595052524568</v>
      </c>
      <c r="E104" s="111">
        <f t="shared" si="6"/>
        <v>641.8078617417824</v>
      </c>
      <c r="F104" s="111">
        <f t="shared" si="7"/>
        <v>599.0206709589969</v>
      </c>
      <c r="G104" s="111">
        <f t="shared" si="8"/>
        <v>556.2334801762115</v>
      </c>
      <c r="H104" s="111">
        <f t="shared" si="9"/>
        <v>513.4462893934259</v>
      </c>
    </row>
    <row r="105" spans="1:8" s="95" customFormat="1" ht="12.75">
      <c r="A105" s="129" t="s">
        <v>32</v>
      </c>
      <c r="B105" s="98" t="s">
        <v>42</v>
      </c>
      <c r="C105" s="130">
        <v>931.1419857675364</v>
      </c>
      <c r="D105" s="111">
        <f t="shared" si="5"/>
        <v>744.9135886140292</v>
      </c>
      <c r="E105" s="111">
        <f t="shared" si="6"/>
        <v>698.3564893256523</v>
      </c>
      <c r="F105" s="111">
        <f t="shared" si="7"/>
        <v>651.7993900372754</v>
      </c>
      <c r="G105" s="111">
        <f t="shared" si="8"/>
        <v>605.2422907488987</v>
      </c>
      <c r="H105" s="111">
        <f t="shared" si="9"/>
        <v>558.6851914605219</v>
      </c>
    </row>
    <row r="106" spans="1:8" s="95" customFormat="1" ht="12.75">
      <c r="A106" s="129" t="s">
        <v>36</v>
      </c>
      <c r="B106" s="98" t="s">
        <v>57</v>
      </c>
      <c r="C106" s="130">
        <v>950.8302270416807</v>
      </c>
      <c r="D106" s="111">
        <f t="shared" si="5"/>
        <v>760.6641816333446</v>
      </c>
      <c r="E106" s="111">
        <f t="shared" si="6"/>
        <v>713.1226702812605</v>
      </c>
      <c r="F106" s="111">
        <f t="shared" si="7"/>
        <v>665.5811589291765</v>
      </c>
      <c r="G106" s="111">
        <f t="shared" si="8"/>
        <v>618.0396475770925</v>
      </c>
      <c r="H106" s="111">
        <f t="shared" si="9"/>
        <v>570.4981362250084</v>
      </c>
    </row>
    <row r="107" spans="1:8" s="95" customFormat="1" ht="12.75">
      <c r="A107" s="129" t="s">
        <v>33</v>
      </c>
      <c r="B107" s="98" t="s">
        <v>60</v>
      </c>
      <c r="C107" s="130">
        <v>979.0410030498135</v>
      </c>
      <c r="D107" s="111">
        <f t="shared" si="5"/>
        <v>783.2328024398508</v>
      </c>
      <c r="E107" s="111">
        <f t="shared" si="6"/>
        <v>734.2807522873602</v>
      </c>
      <c r="F107" s="111">
        <f t="shared" si="7"/>
        <v>685.3287021348694</v>
      </c>
      <c r="G107" s="111">
        <f t="shared" si="8"/>
        <v>636.3766519823788</v>
      </c>
      <c r="H107" s="111">
        <f t="shared" si="9"/>
        <v>587.424601829888</v>
      </c>
    </row>
    <row r="108" spans="1:8" s="95" customFormat="1" ht="12.75">
      <c r="A108" s="129" t="s">
        <v>37</v>
      </c>
      <c r="B108" s="98" t="s">
        <v>53</v>
      </c>
      <c r="C108" s="130">
        <v>1005.8115892917655</v>
      </c>
      <c r="D108" s="111">
        <f t="shared" si="5"/>
        <v>804.6492714334124</v>
      </c>
      <c r="E108" s="111">
        <f t="shared" si="6"/>
        <v>754.3586919688241</v>
      </c>
      <c r="F108" s="111">
        <f t="shared" si="7"/>
        <v>704.0681125042358</v>
      </c>
      <c r="G108" s="111">
        <f t="shared" si="8"/>
        <v>653.7775330396476</v>
      </c>
      <c r="H108" s="111">
        <f t="shared" si="9"/>
        <v>603.4869535750593</v>
      </c>
    </row>
    <row r="109" spans="1:8" s="95" customFormat="1" ht="12.75">
      <c r="A109" s="129" t="s">
        <v>214</v>
      </c>
      <c r="B109" s="98" t="s">
        <v>446</v>
      </c>
      <c r="C109" s="130">
        <v>926.4825482887156</v>
      </c>
      <c r="D109" s="111">
        <f t="shared" si="5"/>
        <v>741.1860386309726</v>
      </c>
      <c r="E109" s="111">
        <f t="shared" si="6"/>
        <v>694.8619112165368</v>
      </c>
      <c r="F109" s="111">
        <f t="shared" si="7"/>
        <v>648.5377838021009</v>
      </c>
      <c r="G109" s="111">
        <f t="shared" si="8"/>
        <v>602.2136563876652</v>
      </c>
      <c r="H109" s="111">
        <f t="shared" si="9"/>
        <v>555.8895289732294</v>
      </c>
    </row>
    <row r="110" spans="1:8" s="95" customFormat="1" ht="12.75">
      <c r="A110" s="129" t="s">
        <v>215</v>
      </c>
      <c r="B110" s="98" t="s">
        <v>447</v>
      </c>
      <c r="C110" s="130">
        <v>956.3876651982379</v>
      </c>
      <c r="D110" s="111">
        <f t="shared" si="5"/>
        <v>765.1101321585903</v>
      </c>
      <c r="E110" s="111">
        <f t="shared" si="6"/>
        <v>717.2907488986784</v>
      </c>
      <c r="F110" s="111">
        <f t="shared" si="7"/>
        <v>669.4713656387664</v>
      </c>
      <c r="G110" s="111">
        <f t="shared" si="8"/>
        <v>621.6519823788547</v>
      </c>
      <c r="H110" s="111">
        <f t="shared" si="9"/>
        <v>573.8325991189427</v>
      </c>
    </row>
    <row r="111" spans="1:8" s="95" customFormat="1" ht="12.75">
      <c r="A111" s="129" t="s">
        <v>34</v>
      </c>
      <c r="B111" s="98" t="s">
        <v>54</v>
      </c>
      <c r="C111" s="130">
        <v>1029.4307014571332</v>
      </c>
      <c r="D111" s="111">
        <f t="shared" si="5"/>
        <v>823.5445611657066</v>
      </c>
      <c r="E111" s="111">
        <f t="shared" si="6"/>
        <v>772.0730260928499</v>
      </c>
      <c r="F111" s="111">
        <f t="shared" si="7"/>
        <v>720.6014910199932</v>
      </c>
      <c r="G111" s="111">
        <f t="shared" si="8"/>
        <v>669.1299559471366</v>
      </c>
      <c r="H111" s="111">
        <f t="shared" si="9"/>
        <v>617.6584208742798</v>
      </c>
    </row>
    <row r="112" spans="1:8" s="95" customFormat="1" ht="12.75">
      <c r="A112" s="129" t="s">
        <v>38</v>
      </c>
      <c r="B112" s="98" t="s">
        <v>58</v>
      </c>
      <c r="C112" s="130">
        <v>1062.6397831243646</v>
      </c>
      <c r="D112" s="111">
        <f t="shared" si="5"/>
        <v>850.1118264994917</v>
      </c>
      <c r="E112" s="111">
        <f t="shared" si="6"/>
        <v>796.9798373432734</v>
      </c>
      <c r="F112" s="111">
        <f t="shared" si="7"/>
        <v>743.8478481870552</v>
      </c>
      <c r="G112" s="111">
        <f t="shared" si="8"/>
        <v>690.715859030837</v>
      </c>
      <c r="H112" s="111">
        <f t="shared" si="9"/>
        <v>637.5838698746187</v>
      </c>
    </row>
    <row r="113" spans="1:8" s="95" customFormat="1" ht="12.75">
      <c r="A113" s="129" t="s">
        <v>35</v>
      </c>
      <c r="B113" s="98" t="s">
        <v>59</v>
      </c>
      <c r="C113" s="130">
        <v>1086.0555743815655</v>
      </c>
      <c r="D113" s="111">
        <f t="shared" si="5"/>
        <v>868.8444595052524</v>
      </c>
      <c r="E113" s="111">
        <f t="shared" si="6"/>
        <v>814.5416807861741</v>
      </c>
      <c r="F113" s="111">
        <f t="shared" si="7"/>
        <v>760.2389020670959</v>
      </c>
      <c r="G113" s="111">
        <f t="shared" si="8"/>
        <v>705.9361233480176</v>
      </c>
      <c r="H113" s="111">
        <f t="shared" si="9"/>
        <v>651.6333446289393</v>
      </c>
    </row>
    <row r="114" spans="1:8" s="95" customFormat="1" ht="12.75">
      <c r="A114" s="129" t="s">
        <v>39</v>
      </c>
      <c r="B114" s="98" t="s">
        <v>56</v>
      </c>
      <c r="C114" s="130">
        <v>1119.3832599118941</v>
      </c>
      <c r="D114" s="111">
        <f t="shared" si="5"/>
        <v>895.5066079295153</v>
      </c>
      <c r="E114" s="111">
        <f t="shared" si="6"/>
        <v>839.5374449339206</v>
      </c>
      <c r="F114" s="111">
        <f t="shared" si="7"/>
        <v>783.5682819383259</v>
      </c>
      <c r="G114" s="111">
        <f t="shared" si="8"/>
        <v>727.5991189427313</v>
      </c>
      <c r="H114" s="111">
        <f t="shared" si="9"/>
        <v>671.6299559471364</v>
      </c>
    </row>
    <row r="115" spans="1:8" s="95" customFormat="1" ht="12.75">
      <c r="A115" s="129" t="s">
        <v>216</v>
      </c>
      <c r="B115" s="98" t="s">
        <v>448</v>
      </c>
      <c r="C115" s="130">
        <v>1106.4893256523212</v>
      </c>
      <c r="D115" s="111">
        <f t="shared" si="5"/>
        <v>885.191460521857</v>
      </c>
      <c r="E115" s="111">
        <f t="shared" si="6"/>
        <v>829.866994239241</v>
      </c>
      <c r="F115" s="111">
        <f t="shared" si="7"/>
        <v>774.5425279566248</v>
      </c>
      <c r="G115" s="111">
        <f t="shared" si="8"/>
        <v>719.2180616740088</v>
      </c>
      <c r="H115" s="111">
        <f t="shared" si="9"/>
        <v>663.8935953913928</v>
      </c>
    </row>
    <row r="116" spans="1:8" s="95" customFormat="1" ht="12.75">
      <c r="A116" s="129" t="s">
        <v>217</v>
      </c>
      <c r="B116" s="98" t="s">
        <v>449</v>
      </c>
      <c r="C116" s="130">
        <v>1141.4605218569975</v>
      </c>
      <c r="D116" s="111">
        <f t="shared" si="5"/>
        <v>913.1684174855981</v>
      </c>
      <c r="E116" s="111">
        <f t="shared" si="6"/>
        <v>856.0953913927481</v>
      </c>
      <c r="F116" s="111">
        <f t="shared" si="7"/>
        <v>799.0223652998982</v>
      </c>
      <c r="G116" s="111">
        <f t="shared" si="8"/>
        <v>741.9493392070484</v>
      </c>
      <c r="H116" s="111">
        <f t="shared" si="9"/>
        <v>684.8763131141985</v>
      </c>
    </row>
    <row r="117" spans="1:8" s="95" customFormat="1" ht="12.75">
      <c r="A117" s="129" t="s">
        <v>127</v>
      </c>
      <c r="B117" s="98" t="s">
        <v>128</v>
      </c>
      <c r="C117" s="130">
        <v>1159.3527617756693</v>
      </c>
      <c r="D117" s="111">
        <f t="shared" si="5"/>
        <v>927.4822094205355</v>
      </c>
      <c r="E117" s="111">
        <f t="shared" si="6"/>
        <v>869.514571331752</v>
      </c>
      <c r="F117" s="111">
        <f t="shared" si="7"/>
        <v>811.5469332429684</v>
      </c>
      <c r="G117" s="111">
        <f t="shared" si="8"/>
        <v>753.579295154185</v>
      </c>
      <c r="H117" s="111">
        <f t="shared" si="9"/>
        <v>695.6116570654016</v>
      </c>
    </row>
    <row r="118" spans="1:8" s="95" customFormat="1" ht="12.75">
      <c r="A118" s="129" t="s">
        <v>129</v>
      </c>
      <c r="B118" s="98" t="s">
        <v>130</v>
      </c>
      <c r="C118" s="130">
        <v>1176.8722466960353</v>
      </c>
      <c r="D118" s="111">
        <f t="shared" si="5"/>
        <v>941.4977973568283</v>
      </c>
      <c r="E118" s="111">
        <f t="shared" si="6"/>
        <v>882.6541850220265</v>
      </c>
      <c r="F118" s="111">
        <f t="shared" si="7"/>
        <v>823.8105726872246</v>
      </c>
      <c r="G118" s="111">
        <f t="shared" si="8"/>
        <v>764.9669603524229</v>
      </c>
      <c r="H118" s="111">
        <f t="shared" si="9"/>
        <v>706.1233480176212</v>
      </c>
    </row>
    <row r="119" spans="1:8" s="95" customFormat="1" ht="12.75">
      <c r="A119" s="129" t="s">
        <v>289</v>
      </c>
      <c r="B119" s="98" t="s">
        <v>291</v>
      </c>
      <c r="C119" s="130">
        <v>1190.274483226025</v>
      </c>
      <c r="D119" s="111">
        <f t="shared" si="5"/>
        <v>952.2195865808201</v>
      </c>
      <c r="E119" s="111">
        <f t="shared" si="6"/>
        <v>892.7058624195188</v>
      </c>
      <c r="F119" s="111">
        <f t="shared" si="7"/>
        <v>833.1921382582175</v>
      </c>
      <c r="G119" s="111">
        <f t="shared" si="8"/>
        <v>773.6784140969163</v>
      </c>
      <c r="H119" s="111">
        <f t="shared" si="9"/>
        <v>714.164689935615</v>
      </c>
    </row>
    <row r="120" spans="1:8" s="95" customFormat="1" ht="12.75">
      <c r="A120" s="129" t="s">
        <v>290</v>
      </c>
      <c r="B120" s="98" t="s">
        <v>292</v>
      </c>
      <c r="C120" s="130">
        <v>1218.5699762792274</v>
      </c>
      <c r="D120" s="111">
        <f t="shared" si="5"/>
        <v>974.8559810233819</v>
      </c>
      <c r="E120" s="111">
        <f t="shared" si="6"/>
        <v>913.9274822094205</v>
      </c>
      <c r="F120" s="111">
        <f t="shared" si="7"/>
        <v>852.9989833954592</v>
      </c>
      <c r="G120" s="111">
        <f t="shared" si="8"/>
        <v>792.0704845814978</v>
      </c>
      <c r="H120" s="111">
        <f t="shared" si="9"/>
        <v>731.1419857675364</v>
      </c>
    </row>
    <row r="121" spans="1:8" s="95" customFormat="1" ht="12.75">
      <c r="A121" s="129" t="s">
        <v>206</v>
      </c>
      <c r="B121" s="98" t="s">
        <v>191</v>
      </c>
      <c r="C121" s="130">
        <v>161.69095221958656</v>
      </c>
      <c r="D121" s="111">
        <f t="shared" si="5"/>
        <v>129.35276177566925</v>
      </c>
      <c r="E121" s="111">
        <f t="shared" si="6"/>
        <v>121.26821416468992</v>
      </c>
      <c r="F121" s="111">
        <f t="shared" si="7"/>
        <v>113.18366655371058</v>
      </c>
      <c r="G121" s="111">
        <f t="shared" si="8"/>
        <v>105.09911894273127</v>
      </c>
      <c r="H121" s="111">
        <f t="shared" si="9"/>
        <v>97.01457133175194</v>
      </c>
    </row>
    <row r="122" spans="1:8" s="51" customFormat="1" ht="12.75">
      <c r="A122" s="129" t="s">
        <v>131</v>
      </c>
      <c r="B122" s="98" t="s">
        <v>220</v>
      </c>
      <c r="C122" s="131">
        <v>134.53066757031513</v>
      </c>
      <c r="D122" s="111">
        <f t="shared" si="5"/>
        <v>107.62453405625212</v>
      </c>
      <c r="E122" s="111">
        <f t="shared" si="6"/>
        <v>100.89800067773635</v>
      </c>
      <c r="F122" s="111">
        <f t="shared" si="7"/>
        <v>94.17146729922058</v>
      </c>
      <c r="G122" s="111">
        <f t="shared" si="8"/>
        <v>87.44493392070484</v>
      </c>
      <c r="H122" s="111">
        <f t="shared" si="9"/>
        <v>80.71840054218907</v>
      </c>
    </row>
    <row r="123" spans="1:8" s="95" customFormat="1" ht="12.75">
      <c r="A123" s="107" t="s">
        <v>450</v>
      </c>
      <c r="B123" s="98" t="s">
        <v>218</v>
      </c>
      <c r="C123" s="130">
        <v>13.62250084717045</v>
      </c>
      <c r="D123" s="111">
        <f t="shared" si="5"/>
        <v>10.898000677736361</v>
      </c>
      <c r="E123" s="111">
        <f t="shared" si="6"/>
        <v>10.216875635377837</v>
      </c>
      <c r="F123" s="111">
        <f t="shared" si="7"/>
        <v>9.535750593019314</v>
      </c>
      <c r="G123" s="111">
        <f t="shared" si="8"/>
        <v>8.854625550660792</v>
      </c>
      <c r="H123" s="111">
        <f t="shared" si="9"/>
        <v>8.17350050830227</v>
      </c>
    </row>
    <row r="124" spans="1:8" s="95" customFormat="1" ht="12.75">
      <c r="A124" s="107" t="s">
        <v>451</v>
      </c>
      <c r="B124" s="98" t="s">
        <v>219</v>
      </c>
      <c r="C124" s="130">
        <v>33.42934598441206</v>
      </c>
      <c r="D124" s="111">
        <f t="shared" si="5"/>
        <v>26.743476787529648</v>
      </c>
      <c r="E124" s="111">
        <f t="shared" si="6"/>
        <v>25.072009488309043</v>
      </c>
      <c r="F124" s="111">
        <f t="shared" si="7"/>
        <v>23.40054218908844</v>
      </c>
      <c r="G124" s="111">
        <f t="shared" si="8"/>
        <v>21.72907488986784</v>
      </c>
      <c r="H124" s="111">
        <f t="shared" si="9"/>
        <v>20.057607590647233</v>
      </c>
    </row>
    <row r="125" spans="1:8" s="95" customFormat="1" ht="12.75">
      <c r="A125" s="129" t="s">
        <v>88</v>
      </c>
      <c r="B125" s="98" t="s">
        <v>197</v>
      </c>
      <c r="C125" s="131">
        <v>52.76177566926465</v>
      </c>
      <c r="D125" s="111">
        <f t="shared" si="5"/>
        <v>42.209420535411724</v>
      </c>
      <c r="E125" s="111">
        <f t="shared" si="6"/>
        <v>39.57133175194849</v>
      </c>
      <c r="F125" s="111">
        <f t="shared" si="7"/>
        <v>36.93324296848525</v>
      </c>
      <c r="G125" s="111">
        <f t="shared" si="8"/>
        <v>34.29515418502202</v>
      </c>
      <c r="H125" s="111">
        <f t="shared" si="9"/>
        <v>31.65706540155879</v>
      </c>
    </row>
    <row r="126" spans="1:8" s="95" customFormat="1" ht="12.75">
      <c r="A126" s="132" t="s">
        <v>96</v>
      </c>
      <c r="B126" s="98" t="s">
        <v>97</v>
      </c>
      <c r="C126" s="131">
        <v>118.72246696035242</v>
      </c>
      <c r="D126" s="111">
        <f t="shared" si="5"/>
        <v>94.97797356828194</v>
      </c>
      <c r="E126" s="111">
        <f t="shared" si="6"/>
        <v>89.04185022026431</v>
      </c>
      <c r="F126" s="111">
        <f t="shared" si="7"/>
        <v>83.10572687224669</v>
      </c>
      <c r="G126" s="111">
        <f t="shared" si="8"/>
        <v>77.16960352422907</v>
      </c>
      <c r="H126" s="111">
        <f t="shared" si="9"/>
        <v>71.23348017621144</v>
      </c>
    </row>
    <row r="127" spans="1:8" s="95" customFormat="1" ht="12.75">
      <c r="A127" s="129" t="s">
        <v>40</v>
      </c>
      <c r="B127" s="98" t="s">
        <v>64</v>
      </c>
      <c r="C127" s="131">
        <v>83.29379871230091</v>
      </c>
      <c r="D127" s="111">
        <f t="shared" si="5"/>
        <v>66.63503896984074</v>
      </c>
      <c r="E127" s="111">
        <f t="shared" si="6"/>
        <v>62.470349034225684</v>
      </c>
      <c r="F127" s="111">
        <f t="shared" si="7"/>
        <v>58.30565909861063</v>
      </c>
      <c r="G127" s="111">
        <f t="shared" si="8"/>
        <v>54.140969162995596</v>
      </c>
      <c r="H127" s="111">
        <f t="shared" si="9"/>
        <v>49.976279227380545</v>
      </c>
    </row>
    <row r="128" spans="1:8" s="95" customFormat="1" ht="12.75">
      <c r="A128" s="129" t="s">
        <v>41</v>
      </c>
      <c r="B128" s="98" t="s">
        <v>63</v>
      </c>
      <c r="C128" s="131">
        <v>99.94916977295831</v>
      </c>
      <c r="D128" s="111">
        <f t="shared" si="5"/>
        <v>79.95933581836665</v>
      </c>
      <c r="E128" s="111">
        <f t="shared" si="6"/>
        <v>74.96187732971873</v>
      </c>
      <c r="F128" s="111">
        <f t="shared" si="7"/>
        <v>69.96441884107081</v>
      </c>
      <c r="G128" s="111">
        <f t="shared" si="8"/>
        <v>64.9669603524229</v>
      </c>
      <c r="H128" s="111">
        <f t="shared" si="9"/>
        <v>59.96950186377499</v>
      </c>
    </row>
    <row r="129" spans="1:8" s="95" customFormat="1" ht="12.75">
      <c r="A129" s="129" t="s">
        <v>472</v>
      </c>
      <c r="B129" s="98" t="s">
        <v>475</v>
      </c>
      <c r="C129" s="130">
        <v>11.74178244662826</v>
      </c>
      <c r="D129" s="111">
        <f t="shared" si="5"/>
        <v>9.39342595730261</v>
      </c>
      <c r="E129" s="111">
        <f t="shared" si="6"/>
        <v>8.806336834971194</v>
      </c>
      <c r="F129" s="111">
        <f t="shared" si="7"/>
        <v>8.219247712639781</v>
      </c>
      <c r="G129" s="111">
        <f t="shared" si="8"/>
        <v>7.63215859030837</v>
      </c>
      <c r="H129" s="111">
        <f t="shared" si="9"/>
        <v>7.045069467976956</v>
      </c>
    </row>
    <row r="130" spans="1:8" s="95" customFormat="1" ht="12.75">
      <c r="A130" s="129" t="s">
        <v>473</v>
      </c>
      <c r="B130" s="98" t="s">
        <v>476</v>
      </c>
      <c r="C130" s="130">
        <v>13.419179939003726</v>
      </c>
      <c r="D130" s="111">
        <f t="shared" si="5"/>
        <v>10.735343951202982</v>
      </c>
      <c r="E130" s="111">
        <f t="shared" si="6"/>
        <v>10.064384954252795</v>
      </c>
      <c r="F130" s="111">
        <f t="shared" si="7"/>
        <v>9.393425957302608</v>
      </c>
      <c r="G130" s="111">
        <f t="shared" si="8"/>
        <v>8.722466960352422</v>
      </c>
      <c r="H130" s="111">
        <f t="shared" si="9"/>
        <v>8.051507963402235</v>
      </c>
    </row>
    <row r="131" spans="1:8" s="95" customFormat="1" ht="12.75">
      <c r="A131" s="129" t="s">
        <v>474</v>
      </c>
      <c r="B131" s="98" t="s">
        <v>477</v>
      </c>
      <c r="C131" s="130">
        <v>14.266350389698406</v>
      </c>
      <c r="D131" s="111">
        <f t="shared" si="5"/>
        <v>11.413080311758726</v>
      </c>
      <c r="E131" s="111">
        <f t="shared" si="6"/>
        <v>10.699762792273805</v>
      </c>
      <c r="F131" s="111">
        <f t="shared" si="7"/>
        <v>9.986445272788883</v>
      </c>
      <c r="G131" s="111">
        <f t="shared" si="8"/>
        <v>9.273127753303964</v>
      </c>
      <c r="H131" s="111">
        <f t="shared" si="9"/>
        <v>8.559810233819043</v>
      </c>
    </row>
    <row r="132" spans="1:8" s="95" customFormat="1" ht="12.75">
      <c r="A132" s="129" t="s">
        <v>132</v>
      </c>
      <c r="B132" s="98" t="s">
        <v>390</v>
      </c>
      <c r="C132" s="131">
        <v>48.03456455438834</v>
      </c>
      <c r="D132" s="111">
        <f t="shared" si="5"/>
        <v>38.42765164351067</v>
      </c>
      <c r="E132" s="111">
        <f t="shared" si="6"/>
        <v>36.025923415791254</v>
      </c>
      <c r="F132" s="111">
        <f t="shared" si="7"/>
        <v>33.62419518807184</v>
      </c>
      <c r="G132" s="111">
        <f t="shared" si="8"/>
        <v>31.22246696035242</v>
      </c>
      <c r="H132" s="111">
        <f t="shared" si="9"/>
        <v>28.820738732633004</v>
      </c>
    </row>
    <row r="133" spans="1:8" s="95" customFormat="1" ht="12.75">
      <c r="A133" s="129" t="s">
        <v>456</v>
      </c>
      <c r="B133" s="98" t="s">
        <v>460</v>
      </c>
      <c r="C133" s="130">
        <v>1021.1962046763808</v>
      </c>
      <c r="D133" s="111">
        <f t="shared" si="5"/>
        <v>816.9569637411047</v>
      </c>
      <c r="E133" s="111">
        <f t="shared" si="6"/>
        <v>765.8971535072856</v>
      </c>
      <c r="F133" s="111">
        <f t="shared" si="7"/>
        <v>714.8373432734666</v>
      </c>
      <c r="G133" s="111">
        <f t="shared" si="8"/>
        <v>663.7775330396476</v>
      </c>
      <c r="H133" s="111">
        <f t="shared" si="9"/>
        <v>612.7177228058284</v>
      </c>
    </row>
    <row r="134" spans="1:8" s="79" customFormat="1" ht="12.75">
      <c r="A134" s="129" t="s">
        <v>452</v>
      </c>
      <c r="B134" s="98" t="s">
        <v>464</v>
      </c>
      <c r="C134" s="130">
        <v>1151.6943409013893</v>
      </c>
      <c r="D134" s="111">
        <f aca="true" t="shared" si="10" ref="D134:D197">C134*0.8</f>
        <v>921.3554727211115</v>
      </c>
      <c r="E134" s="111">
        <f aca="true" t="shared" si="11" ref="E134:E197">C134*0.75</f>
        <v>863.770755676042</v>
      </c>
      <c r="F134" s="111">
        <f aca="true" t="shared" si="12" ref="F134:F197">C134*0.7</f>
        <v>806.1860386309725</v>
      </c>
      <c r="G134" s="111">
        <f aca="true" t="shared" si="13" ref="G134:G197">C134*0.65</f>
        <v>748.6013215859031</v>
      </c>
      <c r="H134" s="111">
        <f aca="true" t="shared" si="14" ref="H134:H197">C134*0.6</f>
        <v>691.0166045408336</v>
      </c>
    </row>
    <row r="135" spans="1:8" s="51" customFormat="1" ht="12.75">
      <c r="A135" s="129" t="s">
        <v>457</v>
      </c>
      <c r="B135" s="98" t="s">
        <v>461</v>
      </c>
      <c r="C135" s="130">
        <v>1070.6370721789224</v>
      </c>
      <c r="D135" s="111">
        <f t="shared" si="10"/>
        <v>856.509657743138</v>
      </c>
      <c r="E135" s="111">
        <f t="shared" si="11"/>
        <v>802.9778041341917</v>
      </c>
      <c r="F135" s="111">
        <f t="shared" si="12"/>
        <v>749.4459505252456</v>
      </c>
      <c r="G135" s="111">
        <f t="shared" si="13"/>
        <v>695.9140969162996</v>
      </c>
      <c r="H135" s="111">
        <f t="shared" si="14"/>
        <v>642.3822433073534</v>
      </c>
    </row>
    <row r="136" spans="1:8" s="51" customFormat="1" ht="12.75">
      <c r="A136" s="129" t="s">
        <v>453</v>
      </c>
      <c r="B136" s="98" t="s">
        <v>465</v>
      </c>
      <c r="C136" s="130">
        <v>1187.3263300576075</v>
      </c>
      <c r="D136" s="111">
        <f t="shared" si="10"/>
        <v>949.8610640460861</v>
      </c>
      <c r="E136" s="111">
        <f t="shared" si="11"/>
        <v>890.4947475432057</v>
      </c>
      <c r="F136" s="111">
        <f t="shared" si="12"/>
        <v>831.1284310403252</v>
      </c>
      <c r="G136" s="111">
        <f t="shared" si="13"/>
        <v>771.7621145374449</v>
      </c>
      <c r="H136" s="111">
        <f t="shared" si="14"/>
        <v>712.3957980345645</v>
      </c>
    </row>
    <row r="137" spans="1:8" s="51" customFormat="1" ht="12.75">
      <c r="A137" s="129" t="s">
        <v>458</v>
      </c>
      <c r="B137" s="98" t="s">
        <v>462</v>
      </c>
      <c r="C137" s="130">
        <v>1182.7177228058285</v>
      </c>
      <c r="D137" s="111">
        <f t="shared" si="10"/>
        <v>946.1741782446629</v>
      </c>
      <c r="E137" s="111">
        <f t="shared" si="11"/>
        <v>887.0382921043714</v>
      </c>
      <c r="F137" s="111">
        <f t="shared" si="12"/>
        <v>827.9024059640799</v>
      </c>
      <c r="G137" s="111">
        <f t="shared" si="13"/>
        <v>768.7665198237886</v>
      </c>
      <c r="H137" s="111">
        <f t="shared" si="14"/>
        <v>709.6306336834971</v>
      </c>
    </row>
    <row r="138" spans="1:8" s="95" customFormat="1" ht="12.75">
      <c r="A138" s="129" t="s">
        <v>454</v>
      </c>
      <c r="B138" s="98" t="s">
        <v>466</v>
      </c>
      <c r="C138" s="130">
        <v>1306.7773636055574</v>
      </c>
      <c r="D138" s="111">
        <f t="shared" si="10"/>
        <v>1045.421890884446</v>
      </c>
      <c r="E138" s="111">
        <f t="shared" si="11"/>
        <v>980.0830227041681</v>
      </c>
      <c r="F138" s="111">
        <f t="shared" si="12"/>
        <v>914.7441545238901</v>
      </c>
      <c r="G138" s="111">
        <f t="shared" si="13"/>
        <v>849.4052863436124</v>
      </c>
      <c r="H138" s="111">
        <f t="shared" si="14"/>
        <v>784.0664181633344</v>
      </c>
    </row>
    <row r="139" spans="1:8" s="51" customFormat="1" ht="12.75">
      <c r="A139" s="129" t="s">
        <v>459</v>
      </c>
      <c r="B139" s="98" t="s">
        <v>463</v>
      </c>
      <c r="C139" s="130">
        <v>1265.9437478820737</v>
      </c>
      <c r="D139" s="111">
        <f t="shared" si="10"/>
        <v>1012.754998305659</v>
      </c>
      <c r="E139" s="111">
        <f t="shared" si="11"/>
        <v>949.4578109115553</v>
      </c>
      <c r="F139" s="111">
        <f t="shared" si="12"/>
        <v>886.1606235174515</v>
      </c>
      <c r="G139" s="111">
        <f t="shared" si="13"/>
        <v>822.8634361233479</v>
      </c>
      <c r="H139" s="111">
        <f t="shared" si="14"/>
        <v>759.5662487292442</v>
      </c>
    </row>
    <row r="140" spans="1:8" s="51" customFormat="1" ht="12.75">
      <c r="A140" s="129" t="s">
        <v>455</v>
      </c>
      <c r="B140" s="98" t="s">
        <v>467</v>
      </c>
      <c r="C140" s="131">
        <v>1375.8556421552016</v>
      </c>
      <c r="D140" s="111">
        <f t="shared" si="10"/>
        <v>1100.6845137241614</v>
      </c>
      <c r="E140" s="111">
        <f t="shared" si="11"/>
        <v>1031.891731616401</v>
      </c>
      <c r="F140" s="111">
        <f t="shared" si="12"/>
        <v>963.0989495086411</v>
      </c>
      <c r="G140" s="111">
        <f t="shared" si="13"/>
        <v>894.3061674008811</v>
      </c>
      <c r="H140" s="111">
        <f t="shared" si="14"/>
        <v>825.5133852931209</v>
      </c>
    </row>
    <row r="141" spans="1:8" s="79" customFormat="1" ht="12.75">
      <c r="A141" s="107"/>
      <c r="B141" s="105" t="s">
        <v>11</v>
      </c>
      <c r="C141" s="124"/>
      <c r="D141" s="111">
        <f t="shared" si="10"/>
        <v>0</v>
      </c>
      <c r="E141" s="111">
        <f t="shared" si="11"/>
        <v>0</v>
      </c>
      <c r="F141" s="111">
        <f t="shared" si="12"/>
        <v>0</v>
      </c>
      <c r="G141" s="111">
        <f t="shared" si="13"/>
        <v>0</v>
      </c>
      <c r="H141" s="111">
        <f t="shared" si="14"/>
        <v>0</v>
      </c>
    </row>
    <row r="142" spans="1:8" s="51" customFormat="1" ht="12.75" customHeight="1">
      <c r="A142" s="133" t="s">
        <v>12</v>
      </c>
      <c r="B142" s="99" t="s">
        <v>13</v>
      </c>
      <c r="C142" s="134">
        <v>98</v>
      </c>
      <c r="D142" s="111">
        <f t="shared" si="10"/>
        <v>78.4</v>
      </c>
      <c r="E142" s="111">
        <f t="shared" si="11"/>
        <v>73.5</v>
      </c>
      <c r="F142" s="111">
        <f t="shared" si="12"/>
        <v>68.6</v>
      </c>
      <c r="G142" s="111">
        <f t="shared" si="13"/>
        <v>63.7</v>
      </c>
      <c r="H142" s="111">
        <f t="shared" si="14"/>
        <v>58.8</v>
      </c>
    </row>
    <row r="143" spans="1:8" s="51" customFormat="1" ht="12.75" customHeight="1">
      <c r="A143" s="133" t="s">
        <v>14</v>
      </c>
      <c r="B143" s="99" t="s">
        <v>15</v>
      </c>
      <c r="C143" s="134">
        <v>540</v>
      </c>
      <c r="D143" s="111">
        <f t="shared" si="10"/>
        <v>432</v>
      </c>
      <c r="E143" s="111">
        <f t="shared" si="11"/>
        <v>405</v>
      </c>
      <c r="F143" s="111">
        <f t="shared" si="12"/>
        <v>378</v>
      </c>
      <c r="G143" s="111">
        <f t="shared" si="13"/>
        <v>351</v>
      </c>
      <c r="H143" s="111">
        <f t="shared" si="14"/>
        <v>324</v>
      </c>
    </row>
    <row r="144" spans="1:8" s="79" customFormat="1" ht="12.75">
      <c r="A144" s="133" t="s">
        <v>16</v>
      </c>
      <c r="B144" s="99" t="s">
        <v>17</v>
      </c>
      <c r="C144" s="134">
        <v>299</v>
      </c>
      <c r="D144" s="111">
        <f t="shared" si="10"/>
        <v>239.20000000000002</v>
      </c>
      <c r="E144" s="111">
        <f t="shared" si="11"/>
        <v>224.25</v>
      </c>
      <c r="F144" s="111">
        <f t="shared" si="12"/>
        <v>209.29999999999998</v>
      </c>
      <c r="G144" s="111">
        <f t="shared" si="13"/>
        <v>194.35</v>
      </c>
      <c r="H144" s="111">
        <f t="shared" si="14"/>
        <v>179.4</v>
      </c>
    </row>
    <row r="145" spans="1:8" s="65" customFormat="1" ht="12.75" customHeight="1">
      <c r="A145" s="133" t="s">
        <v>18</v>
      </c>
      <c r="B145" s="99" t="s">
        <v>19</v>
      </c>
      <c r="C145" s="135" t="s">
        <v>136</v>
      </c>
      <c r="D145" s="111" t="e">
        <f t="shared" si="10"/>
        <v>#VALUE!</v>
      </c>
      <c r="E145" s="111" t="e">
        <f t="shared" si="11"/>
        <v>#VALUE!</v>
      </c>
      <c r="F145" s="111" t="e">
        <f t="shared" si="12"/>
        <v>#VALUE!</v>
      </c>
      <c r="G145" s="111" t="e">
        <f t="shared" si="13"/>
        <v>#VALUE!</v>
      </c>
      <c r="H145" s="111" t="e">
        <f t="shared" si="14"/>
        <v>#VALUE!</v>
      </c>
    </row>
    <row r="146" spans="1:8" s="79" customFormat="1" ht="12.75">
      <c r="A146" s="133" t="s">
        <v>20</v>
      </c>
      <c r="B146" s="99" t="s">
        <v>21</v>
      </c>
      <c r="C146" s="134">
        <v>498</v>
      </c>
      <c r="D146" s="111">
        <f t="shared" si="10"/>
        <v>398.40000000000003</v>
      </c>
      <c r="E146" s="111">
        <f t="shared" si="11"/>
        <v>373.5</v>
      </c>
      <c r="F146" s="111">
        <f t="shared" si="12"/>
        <v>348.59999999999997</v>
      </c>
      <c r="G146" s="111">
        <f t="shared" si="13"/>
        <v>323.7</v>
      </c>
      <c r="H146" s="111">
        <f t="shared" si="14"/>
        <v>298.8</v>
      </c>
    </row>
    <row r="147" spans="1:8" s="79" customFormat="1" ht="25.5">
      <c r="A147" s="133" t="s">
        <v>22</v>
      </c>
      <c r="B147" s="99" t="s">
        <v>23</v>
      </c>
      <c r="C147" s="134">
        <v>494</v>
      </c>
      <c r="D147" s="111">
        <f t="shared" si="10"/>
        <v>395.20000000000005</v>
      </c>
      <c r="E147" s="111">
        <f t="shared" si="11"/>
        <v>370.5</v>
      </c>
      <c r="F147" s="111">
        <f t="shared" si="12"/>
        <v>345.79999999999995</v>
      </c>
      <c r="G147" s="111">
        <f t="shared" si="13"/>
        <v>321.1</v>
      </c>
      <c r="H147" s="111">
        <f t="shared" si="14"/>
        <v>296.4</v>
      </c>
    </row>
    <row r="148" spans="1:8" s="95" customFormat="1" ht="25.5">
      <c r="A148" s="133" t="s">
        <v>24</v>
      </c>
      <c r="B148" s="99" t="s">
        <v>25</v>
      </c>
      <c r="C148" s="135" t="s">
        <v>136</v>
      </c>
      <c r="D148" s="111" t="e">
        <f t="shared" si="10"/>
        <v>#VALUE!</v>
      </c>
      <c r="E148" s="111" t="e">
        <f t="shared" si="11"/>
        <v>#VALUE!</v>
      </c>
      <c r="F148" s="111" t="e">
        <f t="shared" si="12"/>
        <v>#VALUE!</v>
      </c>
      <c r="G148" s="111" t="e">
        <f t="shared" si="13"/>
        <v>#VALUE!</v>
      </c>
      <c r="H148" s="111" t="e">
        <f t="shared" si="14"/>
        <v>#VALUE!</v>
      </c>
    </row>
    <row r="149" spans="1:8" s="95" customFormat="1" ht="25.5">
      <c r="A149" s="133" t="s">
        <v>26</v>
      </c>
      <c r="B149" s="99" t="s">
        <v>27</v>
      </c>
      <c r="C149" s="134">
        <v>1384</v>
      </c>
      <c r="D149" s="111">
        <f t="shared" si="10"/>
        <v>1107.2</v>
      </c>
      <c r="E149" s="111">
        <f t="shared" si="11"/>
        <v>1038</v>
      </c>
      <c r="F149" s="111">
        <f t="shared" si="12"/>
        <v>968.8</v>
      </c>
      <c r="G149" s="111">
        <f t="shared" si="13"/>
        <v>899.6</v>
      </c>
      <c r="H149" s="111">
        <f t="shared" si="14"/>
        <v>830.4</v>
      </c>
    </row>
    <row r="150" spans="1:8" s="79" customFormat="1" ht="12.75">
      <c r="A150" s="107"/>
      <c r="B150" s="105" t="s">
        <v>413</v>
      </c>
      <c r="C150" s="124"/>
      <c r="D150" s="111">
        <f t="shared" si="10"/>
        <v>0</v>
      </c>
      <c r="E150" s="111">
        <f t="shared" si="11"/>
        <v>0</v>
      </c>
      <c r="F150" s="111">
        <f t="shared" si="12"/>
        <v>0</v>
      </c>
      <c r="G150" s="111">
        <f t="shared" si="13"/>
        <v>0</v>
      </c>
      <c r="H150" s="111">
        <f t="shared" si="14"/>
        <v>0</v>
      </c>
    </row>
    <row r="151" spans="1:8" ht="12.75">
      <c r="A151" s="107" t="s">
        <v>294</v>
      </c>
      <c r="B151" s="98" t="s">
        <v>271</v>
      </c>
      <c r="C151" s="136">
        <v>13</v>
      </c>
      <c r="D151" s="111">
        <f t="shared" si="10"/>
        <v>10.4</v>
      </c>
      <c r="E151" s="111">
        <f t="shared" si="11"/>
        <v>9.75</v>
      </c>
      <c r="F151" s="111">
        <f t="shared" si="12"/>
        <v>9.1</v>
      </c>
      <c r="G151" s="111">
        <f t="shared" si="13"/>
        <v>8.450000000000001</v>
      </c>
      <c r="H151" s="111">
        <f t="shared" si="14"/>
        <v>7.8</v>
      </c>
    </row>
    <row r="152" spans="1:8" ht="12.75">
      <c r="A152" s="107" t="s">
        <v>295</v>
      </c>
      <c r="B152" s="98" t="s">
        <v>329</v>
      </c>
      <c r="C152" s="136">
        <v>25</v>
      </c>
      <c r="D152" s="111">
        <f t="shared" si="10"/>
        <v>20</v>
      </c>
      <c r="E152" s="111">
        <f t="shared" si="11"/>
        <v>18.75</v>
      </c>
      <c r="F152" s="111">
        <f t="shared" si="12"/>
        <v>17.5</v>
      </c>
      <c r="G152" s="111">
        <f t="shared" si="13"/>
        <v>16.25</v>
      </c>
      <c r="H152" s="111">
        <f t="shared" si="14"/>
        <v>15</v>
      </c>
    </row>
    <row r="153" spans="1:8" ht="12.75">
      <c r="A153" s="107" t="s">
        <v>330</v>
      </c>
      <c r="B153" s="98" t="s">
        <v>332</v>
      </c>
      <c r="C153" s="136">
        <v>32</v>
      </c>
      <c r="D153" s="111">
        <f t="shared" si="10"/>
        <v>25.6</v>
      </c>
      <c r="E153" s="111">
        <f t="shared" si="11"/>
        <v>24</v>
      </c>
      <c r="F153" s="111">
        <f t="shared" si="12"/>
        <v>22.4</v>
      </c>
      <c r="G153" s="111">
        <f t="shared" si="13"/>
        <v>20.8</v>
      </c>
      <c r="H153" s="111">
        <f t="shared" si="14"/>
        <v>19.2</v>
      </c>
    </row>
    <row r="154" spans="1:8" ht="12.75">
      <c r="A154" s="107" t="s">
        <v>331</v>
      </c>
      <c r="B154" s="98" t="s">
        <v>333</v>
      </c>
      <c r="C154" s="136">
        <v>38</v>
      </c>
      <c r="D154" s="111">
        <f t="shared" si="10"/>
        <v>30.400000000000002</v>
      </c>
      <c r="E154" s="111">
        <f t="shared" si="11"/>
        <v>28.5</v>
      </c>
      <c r="F154" s="111">
        <f t="shared" si="12"/>
        <v>26.599999999999998</v>
      </c>
      <c r="G154" s="111">
        <f t="shared" si="13"/>
        <v>24.7</v>
      </c>
      <c r="H154" s="111">
        <f t="shared" si="14"/>
        <v>22.8</v>
      </c>
    </row>
    <row r="155" spans="1:8" ht="12.75">
      <c r="A155" s="107" t="s">
        <v>334</v>
      </c>
      <c r="B155" s="98" t="s">
        <v>335</v>
      </c>
      <c r="C155" s="136">
        <v>41</v>
      </c>
      <c r="D155" s="111">
        <f t="shared" si="10"/>
        <v>32.800000000000004</v>
      </c>
      <c r="E155" s="111">
        <f t="shared" si="11"/>
        <v>30.75</v>
      </c>
      <c r="F155" s="111">
        <f t="shared" si="12"/>
        <v>28.7</v>
      </c>
      <c r="G155" s="111">
        <f t="shared" si="13"/>
        <v>26.650000000000002</v>
      </c>
      <c r="H155" s="111">
        <f t="shared" si="14"/>
        <v>24.599999999999998</v>
      </c>
    </row>
    <row r="156" spans="1:8" ht="12.75">
      <c r="A156" s="107" t="s">
        <v>336</v>
      </c>
      <c r="B156" s="98" t="s">
        <v>274</v>
      </c>
      <c r="C156" s="136">
        <v>41</v>
      </c>
      <c r="D156" s="111">
        <f t="shared" si="10"/>
        <v>32.800000000000004</v>
      </c>
      <c r="E156" s="111">
        <f t="shared" si="11"/>
        <v>30.75</v>
      </c>
      <c r="F156" s="111">
        <f t="shared" si="12"/>
        <v>28.7</v>
      </c>
      <c r="G156" s="111">
        <f t="shared" si="13"/>
        <v>26.650000000000002</v>
      </c>
      <c r="H156" s="111">
        <f t="shared" si="14"/>
        <v>24.599999999999998</v>
      </c>
    </row>
    <row r="157" spans="1:8" ht="12.75">
      <c r="A157" s="107" t="s">
        <v>337</v>
      </c>
      <c r="B157" s="98" t="s">
        <v>341</v>
      </c>
      <c r="C157" s="136">
        <v>47</v>
      </c>
      <c r="D157" s="111">
        <f t="shared" si="10"/>
        <v>37.6</v>
      </c>
      <c r="E157" s="111">
        <f t="shared" si="11"/>
        <v>35.25</v>
      </c>
      <c r="F157" s="111">
        <f t="shared" si="12"/>
        <v>32.9</v>
      </c>
      <c r="G157" s="111">
        <f t="shared" si="13"/>
        <v>30.55</v>
      </c>
      <c r="H157" s="111">
        <f t="shared" si="14"/>
        <v>28.2</v>
      </c>
    </row>
    <row r="158" spans="1:8" ht="12.75">
      <c r="A158" s="107" t="s">
        <v>338</v>
      </c>
      <c r="B158" s="98" t="s">
        <v>342</v>
      </c>
      <c r="C158" s="136">
        <v>50</v>
      </c>
      <c r="D158" s="111">
        <f t="shared" si="10"/>
        <v>40</v>
      </c>
      <c r="E158" s="111">
        <f t="shared" si="11"/>
        <v>37.5</v>
      </c>
      <c r="F158" s="111">
        <f t="shared" si="12"/>
        <v>35</v>
      </c>
      <c r="G158" s="111">
        <f t="shared" si="13"/>
        <v>32.5</v>
      </c>
      <c r="H158" s="111">
        <f t="shared" si="14"/>
        <v>30</v>
      </c>
    </row>
    <row r="159" spans="1:8" ht="12.75">
      <c r="A159" s="107" t="s">
        <v>339</v>
      </c>
      <c r="B159" s="98" t="s">
        <v>343</v>
      </c>
      <c r="C159" s="136">
        <v>54</v>
      </c>
      <c r="D159" s="111">
        <f t="shared" si="10"/>
        <v>43.2</v>
      </c>
      <c r="E159" s="111">
        <f t="shared" si="11"/>
        <v>40.5</v>
      </c>
      <c r="F159" s="111">
        <f t="shared" si="12"/>
        <v>37.8</v>
      </c>
      <c r="G159" s="111">
        <f t="shared" si="13"/>
        <v>35.1</v>
      </c>
      <c r="H159" s="111">
        <f t="shared" si="14"/>
        <v>32.4</v>
      </c>
    </row>
    <row r="160" spans="1:8" ht="12.75">
      <c r="A160" s="107" t="s">
        <v>340</v>
      </c>
      <c r="B160" s="98" t="s">
        <v>344</v>
      </c>
      <c r="C160" s="136">
        <v>58</v>
      </c>
      <c r="D160" s="111">
        <f t="shared" si="10"/>
        <v>46.400000000000006</v>
      </c>
      <c r="E160" s="111">
        <f t="shared" si="11"/>
        <v>43.5</v>
      </c>
      <c r="F160" s="111">
        <f t="shared" si="12"/>
        <v>40.599999999999994</v>
      </c>
      <c r="G160" s="111">
        <f t="shared" si="13"/>
        <v>37.7</v>
      </c>
      <c r="H160" s="111">
        <f t="shared" si="14"/>
        <v>34.8</v>
      </c>
    </row>
    <row r="161" spans="1:8" ht="12.75">
      <c r="A161" s="107" t="s">
        <v>345</v>
      </c>
      <c r="B161" s="98" t="s">
        <v>346</v>
      </c>
      <c r="C161" s="136">
        <v>18</v>
      </c>
      <c r="D161" s="111">
        <f t="shared" si="10"/>
        <v>14.4</v>
      </c>
      <c r="E161" s="111">
        <f t="shared" si="11"/>
        <v>13.5</v>
      </c>
      <c r="F161" s="111">
        <f t="shared" si="12"/>
        <v>12.6</v>
      </c>
      <c r="G161" s="111">
        <f t="shared" si="13"/>
        <v>11.700000000000001</v>
      </c>
      <c r="H161" s="111">
        <f t="shared" si="14"/>
        <v>10.799999999999999</v>
      </c>
    </row>
    <row r="162" spans="1:8" ht="12.75">
      <c r="A162" s="126" t="s">
        <v>326</v>
      </c>
      <c r="B162" s="98" t="s">
        <v>348</v>
      </c>
      <c r="C162" s="136">
        <v>3</v>
      </c>
      <c r="D162" s="111">
        <f t="shared" si="10"/>
        <v>2.4000000000000004</v>
      </c>
      <c r="E162" s="111">
        <f t="shared" si="11"/>
        <v>2.25</v>
      </c>
      <c r="F162" s="111">
        <f t="shared" si="12"/>
        <v>2.0999999999999996</v>
      </c>
      <c r="G162" s="111">
        <f t="shared" si="13"/>
        <v>1.9500000000000002</v>
      </c>
      <c r="H162" s="111">
        <f t="shared" si="14"/>
        <v>1.7999999999999998</v>
      </c>
    </row>
    <row r="163" spans="1:8" ht="12.75">
      <c r="A163" s="137" t="s">
        <v>327</v>
      </c>
      <c r="B163" s="98" t="s">
        <v>349</v>
      </c>
      <c r="C163" s="136">
        <v>5</v>
      </c>
      <c r="D163" s="111">
        <f t="shared" si="10"/>
        <v>4</v>
      </c>
      <c r="E163" s="111">
        <f t="shared" si="11"/>
        <v>3.75</v>
      </c>
      <c r="F163" s="111">
        <f t="shared" si="12"/>
        <v>3.5</v>
      </c>
      <c r="G163" s="111">
        <f t="shared" si="13"/>
        <v>3.25</v>
      </c>
      <c r="H163" s="111">
        <f t="shared" si="14"/>
        <v>3</v>
      </c>
    </row>
    <row r="164" spans="1:8" ht="12.75">
      <c r="A164" s="137" t="s">
        <v>328</v>
      </c>
      <c r="B164" s="98" t="s">
        <v>347</v>
      </c>
      <c r="C164" s="136">
        <v>6</v>
      </c>
      <c r="D164" s="111">
        <f t="shared" si="10"/>
        <v>4.800000000000001</v>
      </c>
      <c r="E164" s="111">
        <f t="shared" si="11"/>
        <v>4.5</v>
      </c>
      <c r="F164" s="111">
        <f t="shared" si="12"/>
        <v>4.199999999999999</v>
      </c>
      <c r="G164" s="111">
        <f t="shared" si="13"/>
        <v>3.9000000000000004</v>
      </c>
      <c r="H164" s="111">
        <f t="shared" si="14"/>
        <v>3.5999999999999996</v>
      </c>
    </row>
    <row r="165" spans="1:8" s="51" customFormat="1" ht="12.75" customHeight="1">
      <c r="A165" s="107" t="s">
        <v>424</v>
      </c>
      <c r="B165" s="118" t="s">
        <v>401</v>
      </c>
      <c r="C165" s="136">
        <v>190</v>
      </c>
      <c r="D165" s="111">
        <f t="shared" si="10"/>
        <v>152</v>
      </c>
      <c r="E165" s="111">
        <f t="shared" si="11"/>
        <v>142.5</v>
      </c>
      <c r="F165" s="111">
        <f t="shared" si="12"/>
        <v>133</v>
      </c>
      <c r="G165" s="111">
        <f t="shared" si="13"/>
        <v>123.5</v>
      </c>
      <c r="H165" s="111">
        <f t="shared" si="14"/>
        <v>114</v>
      </c>
    </row>
    <row r="166" spans="1:8" s="51" customFormat="1" ht="12.75" customHeight="1">
      <c r="A166" s="129" t="s">
        <v>427</v>
      </c>
      <c r="B166" s="138" t="s">
        <v>228</v>
      </c>
      <c r="C166" s="110">
        <v>329</v>
      </c>
      <c r="D166" s="111">
        <f t="shared" si="10"/>
        <v>263.2</v>
      </c>
      <c r="E166" s="111">
        <f t="shared" si="11"/>
        <v>246.75</v>
      </c>
      <c r="F166" s="111">
        <f t="shared" si="12"/>
        <v>230.29999999999998</v>
      </c>
      <c r="G166" s="111">
        <f t="shared" si="13"/>
        <v>213.85</v>
      </c>
      <c r="H166" s="111">
        <f t="shared" si="14"/>
        <v>197.4</v>
      </c>
    </row>
    <row r="167" spans="1:8" s="79" customFormat="1" ht="12.75">
      <c r="A167" s="139" t="s">
        <v>425</v>
      </c>
      <c r="B167" s="98" t="s">
        <v>426</v>
      </c>
      <c r="C167" s="110">
        <v>392</v>
      </c>
      <c r="D167" s="111">
        <f t="shared" si="10"/>
        <v>313.6</v>
      </c>
      <c r="E167" s="111">
        <f t="shared" si="11"/>
        <v>294</v>
      </c>
      <c r="F167" s="111">
        <f t="shared" si="12"/>
        <v>274.4</v>
      </c>
      <c r="G167" s="111">
        <f t="shared" si="13"/>
        <v>254.8</v>
      </c>
      <c r="H167" s="111">
        <f t="shared" si="14"/>
        <v>235.2</v>
      </c>
    </row>
    <row r="168" spans="1:8" s="65" customFormat="1" ht="12.75" customHeight="1">
      <c r="A168" s="139" t="s">
        <v>80</v>
      </c>
      <c r="B168" s="98" t="s">
        <v>81</v>
      </c>
      <c r="C168" s="110">
        <v>1596</v>
      </c>
      <c r="D168" s="111">
        <f t="shared" si="10"/>
        <v>1276.8000000000002</v>
      </c>
      <c r="E168" s="111">
        <f t="shared" si="11"/>
        <v>1197</v>
      </c>
      <c r="F168" s="111">
        <f t="shared" si="12"/>
        <v>1117.1999999999998</v>
      </c>
      <c r="G168" s="111">
        <f t="shared" si="13"/>
        <v>1037.4</v>
      </c>
      <c r="H168" s="111">
        <f t="shared" si="14"/>
        <v>957.5999999999999</v>
      </c>
    </row>
    <row r="169" spans="1:8" s="79" customFormat="1" ht="12.75">
      <c r="A169" s="139" t="s">
        <v>383</v>
      </c>
      <c r="B169" s="98" t="s">
        <v>230</v>
      </c>
      <c r="C169" s="124">
        <v>260</v>
      </c>
      <c r="D169" s="111">
        <f t="shared" si="10"/>
        <v>208</v>
      </c>
      <c r="E169" s="111">
        <f t="shared" si="11"/>
        <v>195</v>
      </c>
      <c r="F169" s="111">
        <f t="shared" si="12"/>
        <v>182</v>
      </c>
      <c r="G169" s="111">
        <f t="shared" si="13"/>
        <v>169</v>
      </c>
      <c r="H169" s="111">
        <f t="shared" si="14"/>
        <v>156</v>
      </c>
    </row>
    <row r="170" spans="1:8" s="79" customFormat="1" ht="12.75">
      <c r="A170" s="139" t="s">
        <v>386</v>
      </c>
      <c r="B170" s="98" t="s">
        <v>231</v>
      </c>
      <c r="C170" s="124">
        <v>270</v>
      </c>
      <c r="D170" s="111">
        <f t="shared" si="10"/>
        <v>216</v>
      </c>
      <c r="E170" s="111">
        <f t="shared" si="11"/>
        <v>202.5</v>
      </c>
      <c r="F170" s="111">
        <f t="shared" si="12"/>
        <v>189</v>
      </c>
      <c r="G170" s="111">
        <f t="shared" si="13"/>
        <v>175.5</v>
      </c>
      <c r="H170" s="111">
        <f t="shared" si="14"/>
        <v>162</v>
      </c>
    </row>
    <row r="171" spans="1:8" s="79" customFormat="1" ht="12.75">
      <c r="A171" s="107"/>
      <c r="B171" s="105" t="s">
        <v>259</v>
      </c>
      <c r="C171" s="124"/>
      <c r="D171" s="111">
        <f t="shared" si="10"/>
        <v>0</v>
      </c>
      <c r="E171" s="111">
        <f t="shared" si="11"/>
        <v>0</v>
      </c>
      <c r="F171" s="111">
        <f t="shared" si="12"/>
        <v>0</v>
      </c>
      <c r="G171" s="111">
        <f t="shared" si="13"/>
        <v>0</v>
      </c>
      <c r="H171" s="111">
        <f t="shared" si="14"/>
        <v>0</v>
      </c>
    </row>
    <row r="172" spans="1:8" ht="12.75">
      <c r="A172" s="140" t="s">
        <v>312</v>
      </c>
      <c r="B172" s="100" t="s">
        <v>318</v>
      </c>
      <c r="C172" s="110">
        <v>54</v>
      </c>
      <c r="D172" s="111">
        <f t="shared" si="10"/>
        <v>43.2</v>
      </c>
      <c r="E172" s="111">
        <f t="shared" si="11"/>
        <v>40.5</v>
      </c>
      <c r="F172" s="111">
        <f t="shared" si="12"/>
        <v>37.8</v>
      </c>
      <c r="G172" s="111">
        <f t="shared" si="13"/>
        <v>35.1</v>
      </c>
      <c r="H172" s="111">
        <f t="shared" si="14"/>
        <v>32.4</v>
      </c>
    </row>
    <row r="173" spans="1:8" ht="12.75">
      <c r="A173" s="140" t="s">
        <v>313</v>
      </c>
      <c r="B173" s="100" t="s">
        <v>317</v>
      </c>
      <c r="C173" s="110">
        <v>80</v>
      </c>
      <c r="D173" s="111">
        <f t="shared" si="10"/>
        <v>64</v>
      </c>
      <c r="E173" s="111">
        <f t="shared" si="11"/>
        <v>60</v>
      </c>
      <c r="F173" s="111">
        <f t="shared" si="12"/>
        <v>56</v>
      </c>
      <c r="G173" s="111">
        <f t="shared" si="13"/>
        <v>52</v>
      </c>
      <c r="H173" s="111">
        <f t="shared" si="14"/>
        <v>48</v>
      </c>
    </row>
    <row r="174" spans="1:8" ht="12.75">
      <c r="A174" s="140" t="s">
        <v>314</v>
      </c>
      <c r="B174" s="100" t="s">
        <v>316</v>
      </c>
      <c r="C174" s="110">
        <v>118</v>
      </c>
      <c r="D174" s="111">
        <f t="shared" si="10"/>
        <v>94.4</v>
      </c>
      <c r="E174" s="111">
        <f t="shared" si="11"/>
        <v>88.5</v>
      </c>
      <c r="F174" s="111">
        <f t="shared" si="12"/>
        <v>82.6</v>
      </c>
      <c r="G174" s="111">
        <f t="shared" si="13"/>
        <v>76.7</v>
      </c>
      <c r="H174" s="111">
        <f t="shared" si="14"/>
        <v>70.8</v>
      </c>
    </row>
    <row r="175" spans="1:8" s="79" customFormat="1" ht="12.75">
      <c r="A175" s="141" t="s">
        <v>315</v>
      </c>
      <c r="B175" s="142" t="s">
        <v>293</v>
      </c>
      <c r="C175" s="110">
        <v>88</v>
      </c>
      <c r="D175" s="111">
        <f t="shared" si="10"/>
        <v>70.4</v>
      </c>
      <c r="E175" s="111">
        <f t="shared" si="11"/>
        <v>66</v>
      </c>
      <c r="F175" s="111">
        <f t="shared" si="12"/>
        <v>61.599999999999994</v>
      </c>
      <c r="G175" s="111">
        <f t="shared" si="13"/>
        <v>57.2</v>
      </c>
      <c r="H175" s="111">
        <f t="shared" si="14"/>
        <v>52.8</v>
      </c>
    </row>
    <row r="176" spans="1:8" s="79" customFormat="1" ht="12.75">
      <c r="A176" s="141" t="s">
        <v>238</v>
      </c>
      <c r="B176" s="142" t="s">
        <v>403</v>
      </c>
      <c r="C176" s="110">
        <v>200</v>
      </c>
      <c r="D176" s="111">
        <f t="shared" si="10"/>
        <v>160</v>
      </c>
      <c r="E176" s="111">
        <f t="shared" si="11"/>
        <v>150</v>
      </c>
      <c r="F176" s="111">
        <f t="shared" si="12"/>
        <v>140</v>
      </c>
      <c r="G176" s="111">
        <f t="shared" si="13"/>
        <v>130</v>
      </c>
      <c r="H176" s="111">
        <f t="shared" si="14"/>
        <v>120</v>
      </c>
    </row>
    <row r="177" spans="1:8" s="65" customFormat="1" ht="12.75" customHeight="1">
      <c r="A177" s="141" t="s">
        <v>272</v>
      </c>
      <c r="B177" s="142" t="s">
        <v>404</v>
      </c>
      <c r="C177" s="110">
        <v>400</v>
      </c>
      <c r="D177" s="111">
        <f t="shared" si="10"/>
        <v>320</v>
      </c>
      <c r="E177" s="111">
        <f t="shared" si="11"/>
        <v>300</v>
      </c>
      <c r="F177" s="111">
        <f t="shared" si="12"/>
        <v>280</v>
      </c>
      <c r="G177" s="111">
        <f t="shared" si="13"/>
        <v>260</v>
      </c>
      <c r="H177" s="111">
        <f t="shared" si="14"/>
        <v>240</v>
      </c>
    </row>
    <row r="178" spans="1:8" s="79" customFormat="1" ht="12.75" customHeight="1">
      <c r="A178" s="143" t="s">
        <v>273</v>
      </c>
      <c r="B178" s="144" t="s">
        <v>405</v>
      </c>
      <c r="C178" s="110">
        <v>500</v>
      </c>
      <c r="D178" s="111">
        <f t="shared" si="10"/>
        <v>400</v>
      </c>
      <c r="E178" s="111">
        <f t="shared" si="11"/>
        <v>375</v>
      </c>
      <c r="F178" s="111">
        <f t="shared" si="12"/>
        <v>350</v>
      </c>
      <c r="G178" s="111">
        <f t="shared" si="13"/>
        <v>325</v>
      </c>
      <c r="H178" s="111">
        <f t="shared" si="14"/>
        <v>300</v>
      </c>
    </row>
    <row r="179" spans="1:8" s="95" customFormat="1" ht="38.25">
      <c r="A179" s="132" t="s">
        <v>47</v>
      </c>
      <c r="B179" s="101" t="s">
        <v>350</v>
      </c>
      <c r="C179" s="113">
        <v>4215</v>
      </c>
      <c r="D179" s="111">
        <f t="shared" si="10"/>
        <v>3372</v>
      </c>
      <c r="E179" s="111">
        <f t="shared" si="11"/>
        <v>3161.25</v>
      </c>
      <c r="F179" s="111">
        <f t="shared" si="12"/>
        <v>2950.5</v>
      </c>
      <c r="G179" s="111">
        <f t="shared" si="13"/>
        <v>2739.75</v>
      </c>
      <c r="H179" s="111">
        <f t="shared" si="14"/>
        <v>2529</v>
      </c>
    </row>
    <row r="180" spans="1:8" s="95" customFormat="1" ht="38.25">
      <c r="A180" s="132" t="s">
        <v>48</v>
      </c>
      <c r="B180" s="101" t="s">
        <v>351</v>
      </c>
      <c r="C180" s="113">
        <v>3141</v>
      </c>
      <c r="D180" s="111">
        <f t="shared" si="10"/>
        <v>2512.8</v>
      </c>
      <c r="E180" s="111">
        <f t="shared" si="11"/>
        <v>2355.75</v>
      </c>
      <c r="F180" s="111">
        <f t="shared" si="12"/>
        <v>2198.7</v>
      </c>
      <c r="G180" s="111">
        <f t="shared" si="13"/>
        <v>2041.65</v>
      </c>
      <c r="H180" s="111">
        <f t="shared" si="14"/>
        <v>1884.6</v>
      </c>
    </row>
    <row r="181" spans="1:8" ht="12.75">
      <c r="A181" s="143" t="s">
        <v>160</v>
      </c>
      <c r="B181" s="101" t="s">
        <v>161</v>
      </c>
      <c r="C181" s="113">
        <v>301</v>
      </c>
      <c r="D181" s="111">
        <f t="shared" si="10"/>
        <v>240.8</v>
      </c>
      <c r="E181" s="111">
        <f t="shared" si="11"/>
        <v>225.75</v>
      </c>
      <c r="F181" s="111">
        <f t="shared" si="12"/>
        <v>210.7</v>
      </c>
      <c r="G181" s="111">
        <f t="shared" si="13"/>
        <v>195.65</v>
      </c>
      <c r="H181" s="111">
        <f t="shared" si="14"/>
        <v>180.6</v>
      </c>
    </row>
    <row r="182" spans="1:8" ht="12.75">
      <c r="A182" s="143" t="s">
        <v>162</v>
      </c>
      <c r="B182" s="101" t="s">
        <v>86</v>
      </c>
      <c r="C182" s="113">
        <v>127</v>
      </c>
      <c r="D182" s="111">
        <f t="shared" si="10"/>
        <v>101.60000000000001</v>
      </c>
      <c r="E182" s="111">
        <f t="shared" si="11"/>
        <v>95.25</v>
      </c>
      <c r="F182" s="111">
        <f t="shared" si="12"/>
        <v>88.89999999999999</v>
      </c>
      <c r="G182" s="111">
        <f t="shared" si="13"/>
        <v>82.55</v>
      </c>
      <c r="H182" s="111">
        <f t="shared" si="14"/>
        <v>76.2</v>
      </c>
    </row>
    <row r="183" spans="1:8" ht="12.75">
      <c r="A183" s="143" t="s">
        <v>163</v>
      </c>
      <c r="B183" s="101" t="s">
        <v>55</v>
      </c>
      <c r="C183" s="113">
        <v>190</v>
      </c>
      <c r="D183" s="111">
        <f t="shared" si="10"/>
        <v>152</v>
      </c>
      <c r="E183" s="111">
        <f t="shared" si="11"/>
        <v>142.5</v>
      </c>
      <c r="F183" s="111">
        <f t="shared" si="12"/>
        <v>133</v>
      </c>
      <c r="G183" s="111">
        <f t="shared" si="13"/>
        <v>123.5</v>
      </c>
      <c r="H183" s="111">
        <f t="shared" si="14"/>
        <v>114</v>
      </c>
    </row>
    <row r="184" spans="1:8" s="79" customFormat="1" ht="12.75">
      <c r="A184" s="145"/>
      <c r="B184" s="105" t="s">
        <v>28</v>
      </c>
      <c r="C184" s="124"/>
      <c r="D184" s="111">
        <f t="shared" si="10"/>
        <v>0</v>
      </c>
      <c r="E184" s="111">
        <f t="shared" si="11"/>
        <v>0</v>
      </c>
      <c r="F184" s="111">
        <f t="shared" si="12"/>
        <v>0</v>
      </c>
      <c r="G184" s="111">
        <f t="shared" si="13"/>
        <v>0</v>
      </c>
      <c r="H184" s="111">
        <f t="shared" si="14"/>
        <v>0</v>
      </c>
    </row>
    <row r="185" spans="1:8" s="79" customFormat="1" ht="12.75">
      <c r="A185" s="146" t="s">
        <v>255</v>
      </c>
      <c r="B185" s="102" t="s">
        <v>388</v>
      </c>
      <c r="C185" s="110">
        <v>8</v>
      </c>
      <c r="D185" s="111">
        <f t="shared" si="10"/>
        <v>6.4</v>
      </c>
      <c r="E185" s="111">
        <f t="shared" si="11"/>
        <v>6</v>
      </c>
      <c r="F185" s="111">
        <f t="shared" si="12"/>
        <v>5.6</v>
      </c>
      <c r="G185" s="111">
        <f t="shared" si="13"/>
        <v>5.2</v>
      </c>
      <c r="H185" s="111">
        <f t="shared" si="14"/>
        <v>4.8</v>
      </c>
    </row>
    <row r="186" spans="1:8" s="79" customFormat="1" ht="12.75">
      <c r="A186" s="146" t="s">
        <v>256</v>
      </c>
      <c r="B186" s="102" t="s">
        <v>389</v>
      </c>
      <c r="C186" s="110">
        <v>9</v>
      </c>
      <c r="D186" s="111">
        <f t="shared" si="10"/>
        <v>7.2</v>
      </c>
      <c r="E186" s="111">
        <f t="shared" si="11"/>
        <v>6.75</v>
      </c>
      <c r="F186" s="111">
        <f t="shared" si="12"/>
        <v>6.3</v>
      </c>
      <c r="G186" s="111">
        <f t="shared" si="13"/>
        <v>5.8500000000000005</v>
      </c>
      <c r="H186" s="111">
        <f t="shared" si="14"/>
        <v>5.3999999999999995</v>
      </c>
    </row>
    <row r="187" spans="1:8" s="79" customFormat="1" ht="12.75">
      <c r="A187" s="146" t="s">
        <v>250</v>
      </c>
      <c r="B187" s="102" t="s">
        <v>261</v>
      </c>
      <c r="C187" s="110">
        <v>8</v>
      </c>
      <c r="D187" s="111">
        <f t="shared" si="10"/>
        <v>6.4</v>
      </c>
      <c r="E187" s="111">
        <f t="shared" si="11"/>
        <v>6</v>
      </c>
      <c r="F187" s="111">
        <f t="shared" si="12"/>
        <v>5.6</v>
      </c>
      <c r="G187" s="111">
        <f t="shared" si="13"/>
        <v>5.2</v>
      </c>
      <c r="H187" s="111">
        <f t="shared" si="14"/>
        <v>4.8</v>
      </c>
    </row>
    <row r="188" spans="1:8" s="79" customFormat="1" ht="13.5" customHeight="1">
      <c r="A188" s="146" t="s">
        <v>251</v>
      </c>
      <c r="B188" s="102" t="s">
        <v>262</v>
      </c>
      <c r="C188" s="110">
        <v>7</v>
      </c>
      <c r="D188" s="111">
        <f t="shared" si="10"/>
        <v>5.6000000000000005</v>
      </c>
      <c r="E188" s="111">
        <f t="shared" si="11"/>
        <v>5.25</v>
      </c>
      <c r="F188" s="111">
        <f t="shared" si="12"/>
        <v>4.8999999999999995</v>
      </c>
      <c r="G188" s="111">
        <f t="shared" si="13"/>
        <v>4.55</v>
      </c>
      <c r="H188" s="111">
        <f t="shared" si="14"/>
        <v>4.2</v>
      </c>
    </row>
    <row r="189" spans="1:8" s="79" customFormat="1" ht="12.75">
      <c r="A189" s="146" t="s">
        <v>252</v>
      </c>
      <c r="B189" s="102" t="s">
        <v>263</v>
      </c>
      <c r="C189" s="110">
        <v>8</v>
      </c>
      <c r="D189" s="111">
        <f t="shared" si="10"/>
        <v>6.4</v>
      </c>
      <c r="E189" s="111">
        <f t="shared" si="11"/>
        <v>6</v>
      </c>
      <c r="F189" s="111">
        <f t="shared" si="12"/>
        <v>5.6</v>
      </c>
      <c r="G189" s="111">
        <f t="shared" si="13"/>
        <v>5.2</v>
      </c>
      <c r="H189" s="111">
        <f t="shared" si="14"/>
        <v>4.8</v>
      </c>
    </row>
    <row r="190" spans="1:8" s="79" customFormat="1" ht="12.75">
      <c r="A190" s="146" t="s">
        <v>61</v>
      </c>
      <c r="B190" s="102" t="s">
        <v>62</v>
      </c>
      <c r="C190" s="110">
        <v>9</v>
      </c>
      <c r="D190" s="111">
        <f t="shared" si="10"/>
        <v>7.2</v>
      </c>
      <c r="E190" s="111">
        <f t="shared" si="11"/>
        <v>6.75</v>
      </c>
      <c r="F190" s="111">
        <f t="shared" si="12"/>
        <v>6.3</v>
      </c>
      <c r="G190" s="111">
        <f t="shared" si="13"/>
        <v>5.8500000000000005</v>
      </c>
      <c r="H190" s="111">
        <f t="shared" si="14"/>
        <v>5.3999999999999995</v>
      </c>
    </row>
    <row r="191" spans="1:8" s="79" customFormat="1" ht="12.75">
      <c r="A191" s="146" t="s">
        <v>253</v>
      </c>
      <c r="B191" s="102" t="s">
        <v>264</v>
      </c>
      <c r="C191" s="110">
        <v>7</v>
      </c>
      <c r="D191" s="111">
        <f t="shared" si="10"/>
        <v>5.6000000000000005</v>
      </c>
      <c r="E191" s="111">
        <f t="shared" si="11"/>
        <v>5.25</v>
      </c>
      <c r="F191" s="111">
        <f t="shared" si="12"/>
        <v>4.8999999999999995</v>
      </c>
      <c r="G191" s="111">
        <f t="shared" si="13"/>
        <v>4.55</v>
      </c>
      <c r="H191" s="111">
        <f t="shared" si="14"/>
        <v>4.2</v>
      </c>
    </row>
    <row r="192" spans="1:8" s="79" customFormat="1" ht="12.75">
      <c r="A192" s="146" t="s">
        <v>254</v>
      </c>
      <c r="B192" s="102" t="s">
        <v>265</v>
      </c>
      <c r="C192" s="110">
        <v>9</v>
      </c>
      <c r="D192" s="111">
        <f t="shared" si="10"/>
        <v>7.2</v>
      </c>
      <c r="E192" s="111">
        <f t="shared" si="11"/>
        <v>6.75</v>
      </c>
      <c r="F192" s="111">
        <f t="shared" si="12"/>
        <v>6.3</v>
      </c>
      <c r="G192" s="111">
        <f t="shared" si="13"/>
        <v>5.8500000000000005</v>
      </c>
      <c r="H192" s="111">
        <f t="shared" si="14"/>
        <v>5.3999999999999995</v>
      </c>
    </row>
    <row r="193" spans="1:8" s="79" customFormat="1" ht="12.75">
      <c r="A193" s="146" t="s">
        <v>298</v>
      </c>
      <c r="B193" s="102" t="s">
        <v>303</v>
      </c>
      <c r="C193" s="110">
        <v>11</v>
      </c>
      <c r="D193" s="111">
        <f t="shared" si="10"/>
        <v>8.8</v>
      </c>
      <c r="E193" s="111">
        <f t="shared" si="11"/>
        <v>8.25</v>
      </c>
      <c r="F193" s="111">
        <f t="shared" si="12"/>
        <v>7.699999999999999</v>
      </c>
      <c r="G193" s="111">
        <f t="shared" si="13"/>
        <v>7.15</v>
      </c>
      <c r="H193" s="111">
        <f t="shared" si="14"/>
        <v>6.6</v>
      </c>
    </row>
    <row r="194" spans="1:8" s="79" customFormat="1" ht="12.75">
      <c r="A194" s="146" t="s">
        <v>299</v>
      </c>
      <c r="B194" s="102" t="s">
        <v>304</v>
      </c>
      <c r="C194" s="110">
        <v>15</v>
      </c>
      <c r="D194" s="111">
        <f t="shared" si="10"/>
        <v>12</v>
      </c>
      <c r="E194" s="111">
        <f t="shared" si="11"/>
        <v>11.25</v>
      </c>
      <c r="F194" s="111">
        <f t="shared" si="12"/>
        <v>10.5</v>
      </c>
      <c r="G194" s="111">
        <f t="shared" si="13"/>
        <v>9.75</v>
      </c>
      <c r="H194" s="111">
        <f t="shared" si="14"/>
        <v>9</v>
      </c>
    </row>
    <row r="195" spans="1:8" s="79" customFormat="1" ht="12.75">
      <c r="A195" s="146" t="s">
        <v>300</v>
      </c>
      <c r="B195" s="102" t="s">
        <v>305</v>
      </c>
      <c r="C195" s="110">
        <v>19</v>
      </c>
      <c r="D195" s="111">
        <f t="shared" si="10"/>
        <v>15.200000000000001</v>
      </c>
      <c r="E195" s="111">
        <f t="shared" si="11"/>
        <v>14.25</v>
      </c>
      <c r="F195" s="111">
        <f t="shared" si="12"/>
        <v>13.299999999999999</v>
      </c>
      <c r="G195" s="111">
        <f t="shared" si="13"/>
        <v>12.35</v>
      </c>
      <c r="H195" s="111">
        <f t="shared" si="14"/>
        <v>11.4</v>
      </c>
    </row>
    <row r="196" spans="1:8" s="79" customFormat="1" ht="12.75">
      <c r="A196" s="146" t="s">
        <v>301</v>
      </c>
      <c r="B196" s="102" t="s">
        <v>306</v>
      </c>
      <c r="C196" s="110">
        <v>24</v>
      </c>
      <c r="D196" s="111">
        <f t="shared" si="10"/>
        <v>19.200000000000003</v>
      </c>
      <c r="E196" s="111">
        <f t="shared" si="11"/>
        <v>18</v>
      </c>
      <c r="F196" s="111">
        <f t="shared" si="12"/>
        <v>16.799999999999997</v>
      </c>
      <c r="G196" s="111">
        <f t="shared" si="13"/>
        <v>15.600000000000001</v>
      </c>
      <c r="H196" s="111">
        <f t="shared" si="14"/>
        <v>14.399999999999999</v>
      </c>
    </row>
    <row r="197" spans="1:8" s="79" customFormat="1" ht="12.75">
      <c r="A197" s="146" t="s">
        <v>302</v>
      </c>
      <c r="B197" s="102" t="s">
        <v>307</v>
      </c>
      <c r="C197" s="110">
        <v>42</v>
      </c>
      <c r="D197" s="111">
        <f t="shared" si="10"/>
        <v>33.6</v>
      </c>
      <c r="E197" s="111">
        <f t="shared" si="11"/>
        <v>31.5</v>
      </c>
      <c r="F197" s="111">
        <f t="shared" si="12"/>
        <v>29.4</v>
      </c>
      <c r="G197" s="111">
        <f t="shared" si="13"/>
        <v>27.3</v>
      </c>
      <c r="H197" s="111">
        <f t="shared" si="14"/>
        <v>25.2</v>
      </c>
    </row>
    <row r="198" spans="1:8" s="79" customFormat="1" ht="12.75">
      <c r="A198" s="140" t="s">
        <v>308</v>
      </c>
      <c r="B198" s="100" t="s">
        <v>310</v>
      </c>
      <c r="C198" s="110">
        <v>12</v>
      </c>
      <c r="D198" s="111">
        <f aca="true" t="shared" si="15" ref="D198:D256">C198*0.8</f>
        <v>9.600000000000001</v>
      </c>
      <c r="E198" s="111">
        <f aca="true" t="shared" si="16" ref="E198:E256">C198*0.75</f>
        <v>9</v>
      </c>
      <c r="F198" s="111">
        <f aca="true" t="shared" si="17" ref="F198:F256">C198*0.7</f>
        <v>8.399999999999999</v>
      </c>
      <c r="G198" s="111">
        <f aca="true" t="shared" si="18" ref="G198:G256">C198*0.65</f>
        <v>7.800000000000001</v>
      </c>
      <c r="H198" s="111">
        <f aca="true" t="shared" si="19" ref="H198:H256">C198*0.6</f>
        <v>7.199999999999999</v>
      </c>
    </row>
    <row r="199" spans="1:8" ht="12.75">
      <c r="A199" s="140" t="s">
        <v>309</v>
      </c>
      <c r="B199" s="100" t="s">
        <v>311</v>
      </c>
      <c r="C199" s="110">
        <v>12</v>
      </c>
      <c r="D199" s="111">
        <f t="shared" si="15"/>
        <v>9.600000000000001</v>
      </c>
      <c r="E199" s="111">
        <f t="shared" si="16"/>
        <v>9</v>
      </c>
      <c r="F199" s="111">
        <f t="shared" si="17"/>
        <v>8.399999999999999</v>
      </c>
      <c r="G199" s="111">
        <f t="shared" si="18"/>
        <v>7.800000000000001</v>
      </c>
      <c r="H199" s="111">
        <f t="shared" si="19"/>
        <v>7.199999999999999</v>
      </c>
    </row>
    <row r="200" spans="1:8" s="79" customFormat="1" ht="12.75">
      <c r="A200" s="146" t="s">
        <v>239</v>
      </c>
      <c r="B200" s="102" t="s">
        <v>240</v>
      </c>
      <c r="C200" s="110">
        <v>3</v>
      </c>
      <c r="D200" s="111">
        <f t="shared" si="15"/>
        <v>2.4000000000000004</v>
      </c>
      <c r="E200" s="111">
        <f t="shared" si="16"/>
        <v>2.25</v>
      </c>
      <c r="F200" s="111">
        <f t="shared" si="17"/>
        <v>2.0999999999999996</v>
      </c>
      <c r="G200" s="111">
        <f t="shared" si="18"/>
        <v>1.9500000000000002</v>
      </c>
      <c r="H200" s="111">
        <f t="shared" si="19"/>
        <v>1.7999999999999998</v>
      </c>
    </row>
    <row r="201" spans="1:8" s="79" customFormat="1" ht="12.75">
      <c r="A201" s="146" t="s">
        <v>241</v>
      </c>
      <c r="B201" s="102" t="s">
        <v>242</v>
      </c>
      <c r="C201" s="110">
        <v>3</v>
      </c>
      <c r="D201" s="111">
        <f t="shared" si="15"/>
        <v>2.4000000000000004</v>
      </c>
      <c r="E201" s="111">
        <f t="shared" si="16"/>
        <v>2.25</v>
      </c>
      <c r="F201" s="111">
        <f t="shared" si="17"/>
        <v>2.0999999999999996</v>
      </c>
      <c r="G201" s="111">
        <f t="shared" si="18"/>
        <v>1.9500000000000002</v>
      </c>
      <c r="H201" s="111">
        <f t="shared" si="19"/>
        <v>1.7999999999999998</v>
      </c>
    </row>
    <row r="202" spans="1:8" s="79" customFormat="1" ht="12.75">
      <c r="A202" s="146" t="s">
        <v>243</v>
      </c>
      <c r="B202" s="102" t="s">
        <v>244</v>
      </c>
      <c r="C202" s="110">
        <v>2</v>
      </c>
      <c r="D202" s="111">
        <f t="shared" si="15"/>
        <v>1.6</v>
      </c>
      <c r="E202" s="111">
        <f t="shared" si="16"/>
        <v>1.5</v>
      </c>
      <c r="F202" s="111">
        <f t="shared" si="17"/>
        <v>1.4</v>
      </c>
      <c r="G202" s="111">
        <f t="shared" si="18"/>
        <v>1.3</v>
      </c>
      <c r="H202" s="111">
        <f t="shared" si="19"/>
        <v>1.2</v>
      </c>
    </row>
    <row r="203" spans="1:8" s="79" customFormat="1" ht="12.75">
      <c r="A203" s="146" t="s">
        <v>245</v>
      </c>
      <c r="B203" s="102" t="s">
        <v>246</v>
      </c>
      <c r="C203" s="110">
        <v>3</v>
      </c>
      <c r="D203" s="111">
        <f t="shared" si="15"/>
        <v>2.4000000000000004</v>
      </c>
      <c r="E203" s="111">
        <f t="shared" si="16"/>
        <v>2.25</v>
      </c>
      <c r="F203" s="111">
        <f t="shared" si="17"/>
        <v>2.0999999999999996</v>
      </c>
      <c r="G203" s="111">
        <f t="shared" si="18"/>
        <v>1.9500000000000002</v>
      </c>
      <c r="H203" s="111">
        <f t="shared" si="19"/>
        <v>1.7999999999999998</v>
      </c>
    </row>
    <row r="204" spans="1:8" s="79" customFormat="1" ht="12.75">
      <c r="A204" s="146" t="s">
        <v>247</v>
      </c>
      <c r="B204" s="102" t="s">
        <v>187</v>
      </c>
      <c r="C204" s="110">
        <v>2</v>
      </c>
      <c r="D204" s="111">
        <f t="shared" si="15"/>
        <v>1.6</v>
      </c>
      <c r="E204" s="111">
        <f t="shared" si="16"/>
        <v>1.5</v>
      </c>
      <c r="F204" s="111">
        <f t="shared" si="17"/>
        <v>1.4</v>
      </c>
      <c r="G204" s="111">
        <f t="shared" si="18"/>
        <v>1.3</v>
      </c>
      <c r="H204" s="111">
        <f t="shared" si="19"/>
        <v>1.2</v>
      </c>
    </row>
    <row r="205" spans="1:8" s="79" customFormat="1" ht="12.75">
      <c r="A205" s="146" t="s">
        <v>249</v>
      </c>
      <c r="B205" s="102" t="s">
        <v>188</v>
      </c>
      <c r="C205" s="110">
        <v>1</v>
      </c>
      <c r="D205" s="111">
        <f t="shared" si="15"/>
        <v>0.8</v>
      </c>
      <c r="E205" s="111">
        <f t="shared" si="16"/>
        <v>0.75</v>
      </c>
      <c r="F205" s="111">
        <f t="shared" si="17"/>
        <v>0.7</v>
      </c>
      <c r="G205" s="111">
        <f t="shared" si="18"/>
        <v>0.65</v>
      </c>
      <c r="H205" s="111">
        <f t="shared" si="19"/>
        <v>0.6</v>
      </c>
    </row>
    <row r="206" spans="1:8" s="79" customFormat="1" ht="12.75">
      <c r="A206" s="146" t="s">
        <v>296</v>
      </c>
      <c r="B206" s="102" t="s">
        <v>267</v>
      </c>
      <c r="C206" s="110">
        <v>6</v>
      </c>
      <c r="D206" s="111">
        <f t="shared" si="15"/>
        <v>4.800000000000001</v>
      </c>
      <c r="E206" s="111">
        <f t="shared" si="16"/>
        <v>4.5</v>
      </c>
      <c r="F206" s="111">
        <f t="shared" si="17"/>
        <v>4.199999999999999</v>
      </c>
      <c r="G206" s="111">
        <f t="shared" si="18"/>
        <v>3.9000000000000004</v>
      </c>
      <c r="H206" s="111">
        <f t="shared" si="19"/>
        <v>3.5999999999999996</v>
      </c>
    </row>
    <row r="207" spans="1:8" s="79" customFormat="1" ht="12.75">
      <c r="A207" s="146" t="s">
        <v>297</v>
      </c>
      <c r="B207" s="102" t="s">
        <v>275</v>
      </c>
      <c r="C207" s="110">
        <v>8</v>
      </c>
      <c r="D207" s="111">
        <f t="shared" si="15"/>
        <v>6.4</v>
      </c>
      <c r="E207" s="111">
        <f t="shared" si="16"/>
        <v>6</v>
      </c>
      <c r="F207" s="111">
        <f t="shared" si="17"/>
        <v>5.6</v>
      </c>
      <c r="G207" s="111">
        <f t="shared" si="18"/>
        <v>5.2</v>
      </c>
      <c r="H207" s="111">
        <f t="shared" si="19"/>
        <v>4.8</v>
      </c>
    </row>
    <row r="208" spans="1:8" s="79" customFormat="1" ht="12.75">
      <c r="A208" s="145"/>
      <c r="B208" s="105" t="s">
        <v>260</v>
      </c>
      <c r="C208" s="124"/>
      <c r="D208" s="111">
        <f t="shared" si="15"/>
        <v>0</v>
      </c>
      <c r="E208" s="111">
        <f t="shared" si="16"/>
        <v>0</v>
      </c>
      <c r="F208" s="111">
        <f t="shared" si="17"/>
        <v>0</v>
      </c>
      <c r="G208" s="111">
        <f t="shared" si="18"/>
        <v>0</v>
      </c>
      <c r="H208" s="111">
        <f t="shared" si="19"/>
        <v>0</v>
      </c>
    </row>
    <row r="209" spans="1:8" ht="12.75">
      <c r="A209" s="140" t="s">
        <v>321</v>
      </c>
      <c r="B209" s="100" t="s">
        <v>248</v>
      </c>
      <c r="C209" s="110">
        <v>4</v>
      </c>
      <c r="D209" s="111">
        <f t="shared" si="15"/>
        <v>3.2</v>
      </c>
      <c r="E209" s="111">
        <f t="shared" si="16"/>
        <v>3</v>
      </c>
      <c r="F209" s="111">
        <f t="shared" si="17"/>
        <v>2.8</v>
      </c>
      <c r="G209" s="111">
        <f t="shared" si="18"/>
        <v>2.6</v>
      </c>
      <c r="H209" s="111">
        <f t="shared" si="19"/>
        <v>2.4</v>
      </c>
    </row>
    <row r="210" spans="1:8" s="79" customFormat="1" ht="12.75">
      <c r="A210" s="141" t="s">
        <v>258</v>
      </c>
      <c r="B210" s="142" t="s">
        <v>87</v>
      </c>
      <c r="C210" s="110">
        <v>31</v>
      </c>
      <c r="D210" s="111">
        <f t="shared" si="15"/>
        <v>24.8</v>
      </c>
      <c r="E210" s="111">
        <f t="shared" si="16"/>
        <v>23.25</v>
      </c>
      <c r="F210" s="111">
        <f t="shared" si="17"/>
        <v>21.7</v>
      </c>
      <c r="G210" s="111">
        <f t="shared" si="18"/>
        <v>20.150000000000002</v>
      </c>
      <c r="H210" s="111">
        <f t="shared" si="19"/>
        <v>18.599999999999998</v>
      </c>
    </row>
    <row r="211" spans="1:8" ht="12.75">
      <c r="A211" s="140" t="s">
        <v>319</v>
      </c>
      <c r="B211" s="100" t="s">
        <v>325</v>
      </c>
      <c r="C211" s="110">
        <v>13</v>
      </c>
      <c r="D211" s="111">
        <f t="shared" si="15"/>
        <v>10.4</v>
      </c>
      <c r="E211" s="111">
        <f t="shared" si="16"/>
        <v>9.75</v>
      </c>
      <c r="F211" s="111">
        <f t="shared" si="17"/>
        <v>9.1</v>
      </c>
      <c r="G211" s="111">
        <f t="shared" si="18"/>
        <v>8.450000000000001</v>
      </c>
      <c r="H211" s="111">
        <f t="shared" si="19"/>
        <v>7.8</v>
      </c>
    </row>
    <row r="212" spans="1:8" ht="12.75">
      <c r="A212" s="140" t="s">
        <v>320</v>
      </c>
      <c r="B212" s="100" t="s">
        <v>323</v>
      </c>
      <c r="C212" s="110">
        <v>19</v>
      </c>
      <c r="D212" s="111">
        <f t="shared" si="15"/>
        <v>15.200000000000001</v>
      </c>
      <c r="E212" s="111">
        <f t="shared" si="16"/>
        <v>14.25</v>
      </c>
      <c r="F212" s="111">
        <f t="shared" si="17"/>
        <v>13.299999999999999</v>
      </c>
      <c r="G212" s="111">
        <f t="shared" si="18"/>
        <v>12.35</v>
      </c>
      <c r="H212" s="111">
        <f t="shared" si="19"/>
        <v>11.4</v>
      </c>
    </row>
    <row r="213" spans="1:8" s="95" customFormat="1" ht="12.75">
      <c r="A213" s="141" t="s">
        <v>257</v>
      </c>
      <c r="B213" s="142" t="s">
        <v>266</v>
      </c>
      <c r="C213" s="110">
        <v>39</v>
      </c>
      <c r="D213" s="111">
        <f t="shared" si="15"/>
        <v>31.200000000000003</v>
      </c>
      <c r="E213" s="111">
        <f t="shared" si="16"/>
        <v>29.25</v>
      </c>
      <c r="F213" s="111">
        <f t="shared" si="17"/>
        <v>27.299999999999997</v>
      </c>
      <c r="G213" s="111">
        <f t="shared" si="18"/>
        <v>25.35</v>
      </c>
      <c r="H213" s="111">
        <f t="shared" si="19"/>
        <v>23.4</v>
      </c>
    </row>
    <row r="214" spans="1:8" ht="12.75">
      <c r="A214" s="140" t="s">
        <v>322</v>
      </c>
      <c r="B214" s="100" t="s">
        <v>324</v>
      </c>
      <c r="C214" s="110">
        <v>13</v>
      </c>
      <c r="D214" s="111">
        <f t="shared" si="15"/>
        <v>10.4</v>
      </c>
      <c r="E214" s="111">
        <f t="shared" si="16"/>
        <v>9.75</v>
      </c>
      <c r="F214" s="111">
        <f t="shared" si="17"/>
        <v>9.1</v>
      </c>
      <c r="G214" s="111">
        <f t="shared" si="18"/>
        <v>8.450000000000001</v>
      </c>
      <c r="H214" s="111">
        <f t="shared" si="19"/>
        <v>7.8</v>
      </c>
    </row>
    <row r="215" spans="1:8" s="79" customFormat="1" ht="12.75">
      <c r="A215" s="139" t="s">
        <v>382</v>
      </c>
      <c r="B215" s="98" t="s">
        <v>229</v>
      </c>
      <c r="C215" s="124">
        <v>110</v>
      </c>
      <c r="D215" s="111">
        <f t="shared" si="15"/>
        <v>88</v>
      </c>
      <c r="E215" s="111">
        <f t="shared" si="16"/>
        <v>82.5</v>
      </c>
      <c r="F215" s="111">
        <f t="shared" si="17"/>
        <v>77</v>
      </c>
      <c r="G215" s="111">
        <f t="shared" si="18"/>
        <v>71.5</v>
      </c>
      <c r="H215" s="111">
        <f t="shared" si="19"/>
        <v>66</v>
      </c>
    </row>
    <row r="216" spans="1:8" s="95" customFormat="1" ht="12.75">
      <c r="A216" s="147" t="s">
        <v>399</v>
      </c>
      <c r="B216" s="98" t="s">
        <v>400</v>
      </c>
      <c r="C216" s="110">
        <v>33</v>
      </c>
      <c r="D216" s="111">
        <f t="shared" si="15"/>
        <v>26.400000000000002</v>
      </c>
      <c r="E216" s="111">
        <f t="shared" si="16"/>
        <v>24.75</v>
      </c>
      <c r="F216" s="111">
        <f t="shared" si="17"/>
        <v>23.099999999999998</v>
      </c>
      <c r="G216" s="111">
        <f t="shared" si="18"/>
        <v>21.45</v>
      </c>
      <c r="H216" s="111">
        <f t="shared" si="19"/>
        <v>19.8</v>
      </c>
    </row>
    <row r="217" spans="1:8" s="55" customFormat="1" ht="12.75">
      <c r="A217" s="112"/>
      <c r="B217" s="148"/>
      <c r="C217" s="128"/>
      <c r="D217" s="111">
        <f t="shared" si="15"/>
        <v>0</v>
      </c>
      <c r="E217" s="111">
        <f t="shared" si="16"/>
        <v>0</v>
      </c>
      <c r="F217" s="111">
        <f t="shared" si="17"/>
        <v>0</v>
      </c>
      <c r="G217" s="111">
        <f t="shared" si="18"/>
        <v>0</v>
      </c>
      <c r="H217" s="111">
        <f t="shared" si="19"/>
        <v>0</v>
      </c>
    </row>
    <row r="218" spans="1:8" ht="12.75">
      <c r="A218" s="107"/>
      <c r="B218" s="105" t="s">
        <v>148</v>
      </c>
      <c r="C218" s="108"/>
      <c r="D218" s="111">
        <f t="shared" si="15"/>
        <v>0</v>
      </c>
      <c r="E218" s="111">
        <f t="shared" si="16"/>
        <v>0</v>
      </c>
      <c r="F218" s="111">
        <f t="shared" si="17"/>
        <v>0</v>
      </c>
      <c r="G218" s="111">
        <f t="shared" si="18"/>
        <v>0</v>
      </c>
      <c r="H218" s="111">
        <f t="shared" si="19"/>
        <v>0</v>
      </c>
    </row>
    <row r="219" spans="1:8" ht="12.75">
      <c r="A219" s="107" t="s">
        <v>149</v>
      </c>
      <c r="B219" s="96" t="s">
        <v>402</v>
      </c>
      <c r="C219" s="110">
        <v>62</v>
      </c>
      <c r="D219" s="111">
        <f t="shared" si="15"/>
        <v>49.6</v>
      </c>
      <c r="E219" s="111">
        <f t="shared" si="16"/>
        <v>46.5</v>
      </c>
      <c r="F219" s="111">
        <f t="shared" si="17"/>
        <v>43.4</v>
      </c>
      <c r="G219" s="111">
        <f t="shared" si="18"/>
        <v>40.300000000000004</v>
      </c>
      <c r="H219" s="111">
        <f t="shared" si="19"/>
        <v>37.199999999999996</v>
      </c>
    </row>
    <row r="220" spans="1:8" ht="12.75">
      <c r="A220" s="107" t="s">
        <v>150</v>
      </c>
      <c r="B220" s="96" t="s">
        <v>406</v>
      </c>
      <c r="C220" s="110">
        <v>72</v>
      </c>
      <c r="D220" s="111">
        <f t="shared" si="15"/>
        <v>57.6</v>
      </c>
      <c r="E220" s="111">
        <f t="shared" si="16"/>
        <v>54</v>
      </c>
      <c r="F220" s="111">
        <f t="shared" si="17"/>
        <v>50.4</v>
      </c>
      <c r="G220" s="111">
        <f t="shared" si="18"/>
        <v>46.800000000000004</v>
      </c>
      <c r="H220" s="111">
        <f t="shared" si="19"/>
        <v>43.199999999999996</v>
      </c>
    </row>
    <row r="221" spans="1:8" ht="12.75">
      <c r="A221" s="107" t="s">
        <v>151</v>
      </c>
      <c r="B221" s="96" t="s">
        <v>152</v>
      </c>
      <c r="C221" s="110">
        <v>90</v>
      </c>
      <c r="D221" s="111">
        <f t="shared" si="15"/>
        <v>72</v>
      </c>
      <c r="E221" s="111">
        <f t="shared" si="16"/>
        <v>67.5</v>
      </c>
      <c r="F221" s="111">
        <f t="shared" si="17"/>
        <v>62.99999999999999</v>
      </c>
      <c r="G221" s="111">
        <f t="shared" si="18"/>
        <v>58.5</v>
      </c>
      <c r="H221" s="111">
        <f t="shared" si="19"/>
        <v>54</v>
      </c>
    </row>
    <row r="222" spans="1:8" ht="12.75">
      <c r="A222" s="107" t="s">
        <v>153</v>
      </c>
      <c r="B222" s="96" t="s">
        <v>154</v>
      </c>
      <c r="C222" s="110">
        <v>797</v>
      </c>
      <c r="D222" s="111">
        <f t="shared" si="15"/>
        <v>637.6</v>
      </c>
      <c r="E222" s="111">
        <f t="shared" si="16"/>
        <v>597.75</v>
      </c>
      <c r="F222" s="111">
        <f t="shared" si="17"/>
        <v>557.9</v>
      </c>
      <c r="G222" s="111">
        <f t="shared" si="18"/>
        <v>518.0500000000001</v>
      </c>
      <c r="H222" s="111">
        <f t="shared" si="19"/>
        <v>478.2</v>
      </c>
    </row>
    <row r="223" spans="1:8" ht="12.75">
      <c r="A223" s="107" t="s">
        <v>155</v>
      </c>
      <c r="B223" s="96" t="s">
        <v>140</v>
      </c>
      <c r="C223" s="110">
        <v>1092</v>
      </c>
      <c r="D223" s="111">
        <f t="shared" si="15"/>
        <v>873.6</v>
      </c>
      <c r="E223" s="111">
        <f t="shared" si="16"/>
        <v>819</v>
      </c>
      <c r="F223" s="111">
        <f t="shared" si="17"/>
        <v>764.4</v>
      </c>
      <c r="G223" s="111">
        <f t="shared" si="18"/>
        <v>709.8000000000001</v>
      </c>
      <c r="H223" s="111">
        <f t="shared" si="19"/>
        <v>655.1999999999999</v>
      </c>
    </row>
    <row r="224" spans="1:8" ht="12.75">
      <c r="A224" s="107" t="s">
        <v>156</v>
      </c>
      <c r="B224" s="96" t="s">
        <v>157</v>
      </c>
      <c r="C224" s="110">
        <v>386</v>
      </c>
      <c r="D224" s="111">
        <f t="shared" si="15"/>
        <v>308.8</v>
      </c>
      <c r="E224" s="111">
        <f t="shared" si="16"/>
        <v>289.5</v>
      </c>
      <c r="F224" s="111">
        <f t="shared" si="17"/>
        <v>270.2</v>
      </c>
      <c r="G224" s="111">
        <f t="shared" si="18"/>
        <v>250.9</v>
      </c>
      <c r="H224" s="111">
        <f t="shared" si="19"/>
        <v>231.6</v>
      </c>
    </row>
    <row r="225" spans="1:8" ht="12.75">
      <c r="A225" s="107" t="s">
        <v>158</v>
      </c>
      <c r="B225" s="96" t="s">
        <v>139</v>
      </c>
      <c r="C225" s="110">
        <v>365</v>
      </c>
      <c r="D225" s="111">
        <f t="shared" si="15"/>
        <v>292</v>
      </c>
      <c r="E225" s="111">
        <f t="shared" si="16"/>
        <v>273.75</v>
      </c>
      <c r="F225" s="111">
        <f t="shared" si="17"/>
        <v>255.49999999999997</v>
      </c>
      <c r="G225" s="111">
        <f t="shared" si="18"/>
        <v>237.25</v>
      </c>
      <c r="H225" s="111">
        <f t="shared" si="19"/>
        <v>219</v>
      </c>
    </row>
    <row r="226" spans="1:8" ht="12.75">
      <c r="A226" s="107" t="s">
        <v>159</v>
      </c>
      <c r="B226" s="96" t="s">
        <v>185</v>
      </c>
      <c r="C226" s="110">
        <v>875</v>
      </c>
      <c r="D226" s="111">
        <f t="shared" si="15"/>
        <v>700</v>
      </c>
      <c r="E226" s="111">
        <f t="shared" si="16"/>
        <v>656.25</v>
      </c>
      <c r="F226" s="111">
        <f t="shared" si="17"/>
        <v>612.5</v>
      </c>
      <c r="G226" s="111">
        <f t="shared" si="18"/>
        <v>568.75</v>
      </c>
      <c r="H226" s="111">
        <f t="shared" si="19"/>
        <v>525</v>
      </c>
    </row>
    <row r="227" spans="1:8" ht="12.75">
      <c r="A227" s="107" t="s">
        <v>164</v>
      </c>
      <c r="B227" s="96" t="s">
        <v>186</v>
      </c>
      <c r="C227" s="110">
        <v>1070</v>
      </c>
      <c r="D227" s="111">
        <f t="shared" si="15"/>
        <v>856</v>
      </c>
      <c r="E227" s="111">
        <f t="shared" si="16"/>
        <v>802.5</v>
      </c>
      <c r="F227" s="111">
        <f t="shared" si="17"/>
        <v>749</v>
      </c>
      <c r="G227" s="111">
        <f t="shared" si="18"/>
        <v>695.5</v>
      </c>
      <c r="H227" s="111">
        <f t="shared" si="19"/>
        <v>642</v>
      </c>
    </row>
    <row r="228" spans="1:8" ht="12.75">
      <c r="A228" s="107" t="s">
        <v>165</v>
      </c>
      <c r="B228" s="96" t="s">
        <v>166</v>
      </c>
      <c r="C228" s="110">
        <v>372</v>
      </c>
      <c r="D228" s="111">
        <f t="shared" si="15"/>
        <v>297.6</v>
      </c>
      <c r="E228" s="111">
        <f t="shared" si="16"/>
        <v>279</v>
      </c>
      <c r="F228" s="111">
        <f t="shared" si="17"/>
        <v>260.4</v>
      </c>
      <c r="G228" s="111">
        <f t="shared" si="18"/>
        <v>241.8</v>
      </c>
      <c r="H228" s="111">
        <f t="shared" si="19"/>
        <v>223.2</v>
      </c>
    </row>
    <row r="229" spans="1:8" ht="12.75">
      <c r="A229" s="107" t="s">
        <v>167</v>
      </c>
      <c r="B229" s="96" t="s">
        <v>168</v>
      </c>
      <c r="C229" s="110">
        <v>829</v>
      </c>
      <c r="D229" s="111">
        <f t="shared" si="15"/>
        <v>663.2</v>
      </c>
      <c r="E229" s="111">
        <f t="shared" si="16"/>
        <v>621.75</v>
      </c>
      <c r="F229" s="111">
        <f t="shared" si="17"/>
        <v>580.3</v>
      </c>
      <c r="G229" s="111">
        <f t="shared" si="18"/>
        <v>538.85</v>
      </c>
      <c r="H229" s="111">
        <f t="shared" si="19"/>
        <v>497.4</v>
      </c>
    </row>
    <row r="230" spans="1:8" ht="12.75">
      <c r="A230" s="107" t="s">
        <v>171</v>
      </c>
      <c r="B230" s="96" t="s">
        <v>172</v>
      </c>
      <c r="C230" s="110">
        <v>362</v>
      </c>
      <c r="D230" s="111">
        <f t="shared" si="15"/>
        <v>289.6</v>
      </c>
      <c r="E230" s="111">
        <f t="shared" si="16"/>
        <v>271.5</v>
      </c>
      <c r="F230" s="111">
        <f t="shared" si="17"/>
        <v>253.39999999999998</v>
      </c>
      <c r="G230" s="111">
        <f t="shared" si="18"/>
        <v>235.3</v>
      </c>
      <c r="H230" s="111">
        <f t="shared" si="19"/>
        <v>217.2</v>
      </c>
    </row>
    <row r="231" spans="1:8" ht="12.75">
      <c r="A231" s="107" t="s">
        <v>173</v>
      </c>
      <c r="B231" s="96" t="s">
        <v>174</v>
      </c>
      <c r="C231" s="110">
        <v>588</v>
      </c>
      <c r="D231" s="111">
        <f t="shared" si="15"/>
        <v>470.40000000000003</v>
      </c>
      <c r="E231" s="111">
        <f t="shared" si="16"/>
        <v>441</v>
      </c>
      <c r="F231" s="111">
        <f t="shared" si="17"/>
        <v>411.59999999999997</v>
      </c>
      <c r="G231" s="111">
        <f t="shared" si="18"/>
        <v>382.2</v>
      </c>
      <c r="H231" s="111">
        <f t="shared" si="19"/>
        <v>352.8</v>
      </c>
    </row>
    <row r="232" spans="1:8" ht="12.75">
      <c r="A232" s="107" t="s">
        <v>175</v>
      </c>
      <c r="B232" s="96" t="s">
        <v>176</v>
      </c>
      <c r="C232" s="110">
        <v>280</v>
      </c>
      <c r="D232" s="111">
        <f t="shared" si="15"/>
        <v>224</v>
      </c>
      <c r="E232" s="111">
        <f t="shared" si="16"/>
        <v>210</v>
      </c>
      <c r="F232" s="111">
        <f t="shared" si="17"/>
        <v>196</v>
      </c>
      <c r="G232" s="111">
        <f t="shared" si="18"/>
        <v>182</v>
      </c>
      <c r="H232" s="111">
        <f t="shared" si="19"/>
        <v>168</v>
      </c>
    </row>
    <row r="233" spans="1:8" ht="12.75">
      <c r="A233" s="107" t="s">
        <v>177</v>
      </c>
      <c r="B233" s="96" t="s">
        <v>178</v>
      </c>
      <c r="C233" s="110">
        <v>486</v>
      </c>
      <c r="D233" s="111">
        <f t="shared" si="15"/>
        <v>388.8</v>
      </c>
      <c r="E233" s="111">
        <f t="shared" si="16"/>
        <v>364.5</v>
      </c>
      <c r="F233" s="111">
        <f t="shared" si="17"/>
        <v>340.2</v>
      </c>
      <c r="G233" s="111">
        <f t="shared" si="18"/>
        <v>315.90000000000003</v>
      </c>
      <c r="H233" s="111">
        <f t="shared" si="19"/>
        <v>291.59999999999997</v>
      </c>
    </row>
    <row r="234" spans="1:8" ht="12.75">
      <c r="A234" s="107" t="s">
        <v>179</v>
      </c>
      <c r="B234" s="96" t="s">
        <v>141</v>
      </c>
      <c r="C234" s="110">
        <v>824</v>
      </c>
      <c r="D234" s="111">
        <f t="shared" si="15"/>
        <v>659.2</v>
      </c>
      <c r="E234" s="111">
        <f t="shared" si="16"/>
        <v>618</v>
      </c>
      <c r="F234" s="111">
        <f t="shared" si="17"/>
        <v>576.8</v>
      </c>
      <c r="G234" s="111">
        <f t="shared" si="18"/>
        <v>535.6</v>
      </c>
      <c r="H234" s="111">
        <f t="shared" si="19"/>
        <v>494.4</v>
      </c>
    </row>
    <row r="235" spans="1:8" ht="12.75">
      <c r="A235" s="107" t="s">
        <v>79</v>
      </c>
      <c r="B235" s="96" t="s">
        <v>180</v>
      </c>
      <c r="C235" s="110">
        <v>418</v>
      </c>
      <c r="D235" s="111">
        <f t="shared" si="15"/>
        <v>334.40000000000003</v>
      </c>
      <c r="E235" s="111">
        <f t="shared" si="16"/>
        <v>313.5</v>
      </c>
      <c r="F235" s="111">
        <f t="shared" si="17"/>
        <v>292.59999999999997</v>
      </c>
      <c r="G235" s="111">
        <f t="shared" si="18"/>
        <v>271.7</v>
      </c>
      <c r="H235" s="111">
        <f t="shared" si="19"/>
        <v>250.79999999999998</v>
      </c>
    </row>
    <row r="236" spans="1:8" ht="12.75">
      <c r="A236" s="107" t="s">
        <v>181</v>
      </c>
      <c r="B236" s="96" t="s">
        <v>142</v>
      </c>
      <c r="C236" s="110">
        <v>436</v>
      </c>
      <c r="D236" s="111">
        <f t="shared" si="15"/>
        <v>348.8</v>
      </c>
      <c r="E236" s="111">
        <f t="shared" si="16"/>
        <v>327</v>
      </c>
      <c r="F236" s="111">
        <f t="shared" si="17"/>
        <v>305.2</v>
      </c>
      <c r="G236" s="111">
        <f t="shared" si="18"/>
        <v>283.40000000000003</v>
      </c>
      <c r="H236" s="111">
        <f t="shared" si="19"/>
        <v>261.59999999999997</v>
      </c>
    </row>
    <row r="237" spans="1:8" ht="12.75">
      <c r="A237" s="107" t="s">
        <v>182</v>
      </c>
      <c r="B237" s="96" t="s">
        <v>183</v>
      </c>
      <c r="C237" s="110">
        <v>404</v>
      </c>
      <c r="D237" s="111">
        <f t="shared" si="15"/>
        <v>323.20000000000005</v>
      </c>
      <c r="E237" s="111">
        <f t="shared" si="16"/>
        <v>303</v>
      </c>
      <c r="F237" s="111">
        <f t="shared" si="17"/>
        <v>282.79999999999995</v>
      </c>
      <c r="G237" s="111">
        <f t="shared" si="18"/>
        <v>262.6</v>
      </c>
      <c r="H237" s="111">
        <f t="shared" si="19"/>
        <v>242.39999999999998</v>
      </c>
    </row>
    <row r="238" spans="1:8" ht="12.75">
      <c r="A238" s="107" t="s">
        <v>184</v>
      </c>
      <c r="B238" s="118" t="s">
        <v>143</v>
      </c>
      <c r="C238" s="110">
        <v>312</v>
      </c>
      <c r="D238" s="111">
        <f t="shared" si="15"/>
        <v>249.60000000000002</v>
      </c>
      <c r="E238" s="111">
        <f t="shared" si="16"/>
        <v>234</v>
      </c>
      <c r="F238" s="111">
        <f t="shared" si="17"/>
        <v>218.39999999999998</v>
      </c>
      <c r="G238" s="111">
        <f t="shared" si="18"/>
        <v>202.8</v>
      </c>
      <c r="H238" s="111">
        <f t="shared" si="19"/>
        <v>187.2</v>
      </c>
    </row>
    <row r="239" spans="1:8" ht="12.75">
      <c r="A239" s="107" t="s">
        <v>424</v>
      </c>
      <c r="B239" s="118" t="s">
        <v>379</v>
      </c>
      <c r="C239" s="136">
        <v>190</v>
      </c>
      <c r="D239" s="111">
        <f t="shared" si="15"/>
        <v>152</v>
      </c>
      <c r="E239" s="111">
        <f t="shared" si="16"/>
        <v>142.5</v>
      </c>
      <c r="F239" s="111">
        <f t="shared" si="17"/>
        <v>133</v>
      </c>
      <c r="G239" s="111">
        <f t="shared" si="18"/>
        <v>123.5</v>
      </c>
      <c r="H239" s="111">
        <f t="shared" si="19"/>
        <v>114</v>
      </c>
    </row>
    <row r="240" spans="1:8" ht="12.75">
      <c r="A240" s="127"/>
      <c r="B240" s="128" t="s">
        <v>100</v>
      </c>
      <c r="C240" s="136"/>
      <c r="D240" s="111">
        <f t="shared" si="15"/>
        <v>0</v>
      </c>
      <c r="E240" s="111">
        <f t="shared" si="16"/>
        <v>0</v>
      </c>
      <c r="F240" s="111">
        <f t="shared" si="17"/>
        <v>0</v>
      </c>
      <c r="G240" s="111">
        <f t="shared" si="18"/>
        <v>0</v>
      </c>
      <c r="H240" s="111">
        <f t="shared" si="19"/>
        <v>0</v>
      </c>
    </row>
    <row r="241" spans="1:8" ht="12.75">
      <c r="A241" s="127" t="s">
        <v>364</v>
      </c>
      <c r="B241" s="149" t="s">
        <v>90</v>
      </c>
      <c r="C241" s="136">
        <v>1063</v>
      </c>
      <c r="D241" s="111">
        <f t="shared" si="15"/>
        <v>850.4000000000001</v>
      </c>
      <c r="E241" s="111">
        <f t="shared" si="16"/>
        <v>797.25</v>
      </c>
      <c r="F241" s="111">
        <f t="shared" si="17"/>
        <v>744.0999999999999</v>
      </c>
      <c r="G241" s="111">
        <f t="shared" si="18"/>
        <v>690.95</v>
      </c>
      <c r="H241" s="111">
        <f t="shared" si="19"/>
        <v>637.8</v>
      </c>
    </row>
    <row r="242" spans="1:8" ht="12.75">
      <c r="A242" s="127" t="s">
        <v>365</v>
      </c>
      <c r="B242" s="149" t="s">
        <v>377</v>
      </c>
      <c r="C242" s="136">
        <v>1107</v>
      </c>
      <c r="D242" s="111">
        <f t="shared" si="15"/>
        <v>885.6</v>
      </c>
      <c r="E242" s="111">
        <f t="shared" si="16"/>
        <v>830.25</v>
      </c>
      <c r="F242" s="111">
        <f t="shared" si="17"/>
        <v>774.9</v>
      </c>
      <c r="G242" s="111">
        <f t="shared" si="18"/>
        <v>719.5500000000001</v>
      </c>
      <c r="H242" s="111">
        <f t="shared" si="19"/>
        <v>664.1999999999999</v>
      </c>
    </row>
    <row r="243" spans="1:8" ht="12.75">
      <c r="A243" s="127" t="s">
        <v>366</v>
      </c>
      <c r="B243" s="149" t="s">
        <v>91</v>
      </c>
      <c r="C243" s="136">
        <v>1328</v>
      </c>
      <c r="D243" s="111">
        <f t="shared" si="15"/>
        <v>1062.4</v>
      </c>
      <c r="E243" s="111">
        <f t="shared" si="16"/>
        <v>996</v>
      </c>
      <c r="F243" s="111">
        <f t="shared" si="17"/>
        <v>929.5999999999999</v>
      </c>
      <c r="G243" s="111">
        <f t="shared" si="18"/>
        <v>863.2</v>
      </c>
      <c r="H243" s="111">
        <f t="shared" si="19"/>
        <v>796.8</v>
      </c>
    </row>
    <row r="244" spans="1:8" ht="12.75">
      <c r="A244" s="127" t="s">
        <v>367</v>
      </c>
      <c r="B244" s="149" t="s">
        <v>92</v>
      </c>
      <c r="C244" s="136">
        <v>1063</v>
      </c>
      <c r="D244" s="111">
        <f t="shared" si="15"/>
        <v>850.4000000000001</v>
      </c>
      <c r="E244" s="111">
        <f t="shared" si="16"/>
        <v>797.25</v>
      </c>
      <c r="F244" s="111">
        <f t="shared" si="17"/>
        <v>744.0999999999999</v>
      </c>
      <c r="G244" s="111">
        <f t="shared" si="18"/>
        <v>690.95</v>
      </c>
      <c r="H244" s="111">
        <f t="shared" si="19"/>
        <v>637.8</v>
      </c>
    </row>
    <row r="245" spans="1:8" ht="12.75">
      <c r="A245" s="127" t="s">
        <v>368</v>
      </c>
      <c r="B245" s="149" t="s">
        <v>93</v>
      </c>
      <c r="C245" s="136">
        <v>1284</v>
      </c>
      <c r="D245" s="111">
        <f t="shared" si="15"/>
        <v>1027.2</v>
      </c>
      <c r="E245" s="111">
        <f t="shared" si="16"/>
        <v>963</v>
      </c>
      <c r="F245" s="111">
        <f t="shared" si="17"/>
        <v>898.8</v>
      </c>
      <c r="G245" s="111">
        <f t="shared" si="18"/>
        <v>834.6</v>
      </c>
      <c r="H245" s="111">
        <f t="shared" si="19"/>
        <v>770.4</v>
      </c>
    </row>
    <row r="246" spans="1:8" ht="12.75">
      <c r="A246" s="127" t="s">
        <v>369</v>
      </c>
      <c r="B246" s="149" t="s">
        <v>94</v>
      </c>
      <c r="C246" s="136">
        <v>1550</v>
      </c>
      <c r="D246" s="111">
        <f t="shared" si="15"/>
        <v>1240</v>
      </c>
      <c r="E246" s="111">
        <f t="shared" si="16"/>
        <v>1162.5</v>
      </c>
      <c r="F246" s="111">
        <f t="shared" si="17"/>
        <v>1085</v>
      </c>
      <c r="G246" s="111">
        <f t="shared" si="18"/>
        <v>1007.5</v>
      </c>
      <c r="H246" s="111">
        <f t="shared" si="19"/>
        <v>930</v>
      </c>
    </row>
    <row r="247" spans="1:8" ht="12.75">
      <c r="A247" s="127" t="s">
        <v>370</v>
      </c>
      <c r="B247" s="149" t="s">
        <v>95</v>
      </c>
      <c r="C247" s="136">
        <v>1107</v>
      </c>
      <c r="D247" s="111">
        <f t="shared" si="15"/>
        <v>885.6</v>
      </c>
      <c r="E247" s="111">
        <f t="shared" si="16"/>
        <v>830.25</v>
      </c>
      <c r="F247" s="111">
        <f t="shared" si="17"/>
        <v>774.9</v>
      </c>
      <c r="G247" s="111">
        <f t="shared" si="18"/>
        <v>719.5500000000001</v>
      </c>
      <c r="H247" s="111">
        <f t="shared" si="19"/>
        <v>664.1999999999999</v>
      </c>
    </row>
    <row r="248" spans="1:8" ht="12.75">
      <c r="A248" s="127" t="s">
        <v>371</v>
      </c>
      <c r="B248" s="149" t="s">
        <v>98</v>
      </c>
      <c r="C248" s="136">
        <v>1328</v>
      </c>
      <c r="D248" s="111">
        <f t="shared" si="15"/>
        <v>1062.4</v>
      </c>
      <c r="E248" s="111">
        <f t="shared" si="16"/>
        <v>996</v>
      </c>
      <c r="F248" s="111">
        <f t="shared" si="17"/>
        <v>929.5999999999999</v>
      </c>
      <c r="G248" s="111">
        <f t="shared" si="18"/>
        <v>863.2</v>
      </c>
      <c r="H248" s="111">
        <f t="shared" si="19"/>
        <v>796.8</v>
      </c>
    </row>
    <row r="249" spans="1:8" ht="12.75">
      <c r="A249" s="127" t="s">
        <v>372</v>
      </c>
      <c r="B249" s="149" t="s">
        <v>99</v>
      </c>
      <c r="C249" s="136">
        <v>1586</v>
      </c>
      <c r="D249" s="111">
        <f t="shared" si="15"/>
        <v>1268.8000000000002</v>
      </c>
      <c r="E249" s="111">
        <f t="shared" si="16"/>
        <v>1189.5</v>
      </c>
      <c r="F249" s="111">
        <f t="shared" si="17"/>
        <v>1110.1999999999998</v>
      </c>
      <c r="G249" s="111">
        <f t="shared" si="18"/>
        <v>1030.9</v>
      </c>
      <c r="H249" s="111">
        <f t="shared" si="19"/>
        <v>951.5999999999999</v>
      </c>
    </row>
    <row r="250" spans="1:8" ht="12.75">
      <c r="A250" s="127" t="s">
        <v>373</v>
      </c>
      <c r="B250" s="149" t="s">
        <v>189</v>
      </c>
      <c r="C250" s="136">
        <v>1328</v>
      </c>
      <c r="D250" s="111">
        <f t="shared" si="15"/>
        <v>1062.4</v>
      </c>
      <c r="E250" s="111">
        <f t="shared" si="16"/>
        <v>996</v>
      </c>
      <c r="F250" s="111">
        <f t="shared" si="17"/>
        <v>929.5999999999999</v>
      </c>
      <c r="G250" s="111">
        <f t="shared" si="18"/>
        <v>863.2</v>
      </c>
      <c r="H250" s="111">
        <f t="shared" si="19"/>
        <v>796.8</v>
      </c>
    </row>
    <row r="251" spans="1:8" ht="12.75">
      <c r="A251" s="127" t="s">
        <v>374</v>
      </c>
      <c r="B251" s="149" t="s">
        <v>190</v>
      </c>
      <c r="C251" s="136">
        <v>1505</v>
      </c>
      <c r="D251" s="111">
        <f t="shared" si="15"/>
        <v>1204</v>
      </c>
      <c r="E251" s="111">
        <f t="shared" si="16"/>
        <v>1128.75</v>
      </c>
      <c r="F251" s="111">
        <f t="shared" si="17"/>
        <v>1053.5</v>
      </c>
      <c r="G251" s="111">
        <f t="shared" si="18"/>
        <v>978.25</v>
      </c>
      <c r="H251" s="111">
        <f t="shared" si="19"/>
        <v>903</v>
      </c>
    </row>
    <row r="252" spans="1:8" ht="12.75">
      <c r="A252" s="127" t="s">
        <v>375</v>
      </c>
      <c r="B252" s="149" t="s">
        <v>414</v>
      </c>
      <c r="C252" s="136">
        <v>1682</v>
      </c>
      <c r="D252" s="111">
        <f t="shared" si="15"/>
        <v>1345.6000000000001</v>
      </c>
      <c r="E252" s="111">
        <f t="shared" si="16"/>
        <v>1261.5</v>
      </c>
      <c r="F252" s="111">
        <f t="shared" si="17"/>
        <v>1177.3999999999999</v>
      </c>
      <c r="G252" s="111">
        <f t="shared" si="18"/>
        <v>1093.3</v>
      </c>
      <c r="H252" s="111">
        <f t="shared" si="19"/>
        <v>1009.1999999999999</v>
      </c>
    </row>
    <row r="253" spans="1:8" ht="12.75">
      <c r="A253" s="107"/>
      <c r="B253" s="105" t="s">
        <v>269</v>
      </c>
      <c r="C253" s="108"/>
      <c r="D253" s="111">
        <f t="shared" si="15"/>
        <v>0</v>
      </c>
      <c r="E253" s="111">
        <f t="shared" si="16"/>
        <v>0</v>
      </c>
      <c r="F253" s="111">
        <f t="shared" si="17"/>
        <v>0</v>
      </c>
      <c r="G253" s="111">
        <f t="shared" si="18"/>
        <v>0</v>
      </c>
      <c r="H253" s="111">
        <f t="shared" si="19"/>
        <v>0</v>
      </c>
    </row>
    <row r="254" spans="1:8" ht="25.5">
      <c r="A254" s="114" t="s">
        <v>422</v>
      </c>
      <c r="B254" s="144" t="s">
        <v>407</v>
      </c>
      <c r="C254" s="110">
        <v>2700</v>
      </c>
      <c r="D254" s="111">
        <f t="shared" si="15"/>
        <v>2160</v>
      </c>
      <c r="E254" s="111">
        <f t="shared" si="16"/>
        <v>2025</v>
      </c>
      <c r="F254" s="111">
        <f t="shared" si="17"/>
        <v>1889.9999999999998</v>
      </c>
      <c r="G254" s="111">
        <f t="shared" si="18"/>
        <v>1755</v>
      </c>
      <c r="H254" s="111">
        <f t="shared" si="19"/>
        <v>1620</v>
      </c>
    </row>
    <row r="255" spans="1:8" ht="25.5">
      <c r="A255" s="114" t="s">
        <v>423</v>
      </c>
      <c r="B255" s="144" t="s">
        <v>408</v>
      </c>
      <c r="C255" s="110">
        <v>2960</v>
      </c>
      <c r="D255" s="111">
        <f t="shared" si="15"/>
        <v>2368</v>
      </c>
      <c r="E255" s="111">
        <f t="shared" si="16"/>
        <v>2220</v>
      </c>
      <c r="F255" s="111">
        <f t="shared" si="17"/>
        <v>2072</v>
      </c>
      <c r="G255" s="111">
        <f t="shared" si="18"/>
        <v>1924</v>
      </c>
      <c r="H255" s="111">
        <f t="shared" si="19"/>
        <v>1776</v>
      </c>
    </row>
    <row r="256" spans="1:8" ht="12.75">
      <c r="A256" s="114" t="s">
        <v>363</v>
      </c>
      <c r="B256" s="150" t="s">
        <v>409</v>
      </c>
      <c r="C256" s="110">
        <v>460</v>
      </c>
      <c r="D256" s="111">
        <f t="shared" si="15"/>
        <v>368</v>
      </c>
      <c r="E256" s="111">
        <f t="shared" si="16"/>
        <v>345</v>
      </c>
      <c r="F256" s="111">
        <f t="shared" si="17"/>
        <v>322</v>
      </c>
      <c r="G256" s="111">
        <f t="shared" si="18"/>
        <v>299</v>
      </c>
      <c r="H256" s="111">
        <f t="shared" si="19"/>
        <v>276</v>
      </c>
    </row>
    <row r="257" spans="1:3" ht="12.75">
      <c r="A257" s="4"/>
      <c r="B257" s="3"/>
      <c r="C257" s="6"/>
    </row>
    <row r="258" spans="1:3" ht="12.75">
      <c r="A258" s="4"/>
      <c r="B258" s="3"/>
      <c r="C258" s="6"/>
    </row>
    <row r="259" spans="1:3" ht="12.75">
      <c r="A259" s="4"/>
      <c r="B259" s="3"/>
      <c r="C259" s="6"/>
    </row>
    <row r="260" spans="1:3" ht="12.75">
      <c r="A260" s="4"/>
      <c r="B260" s="3"/>
      <c r="C260" s="6"/>
    </row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6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view="pageBreakPreview" zoomScale="75" zoomScaleNormal="75" zoomScaleSheetLayoutView="75" zoomScalePageLayoutView="0" workbookViewId="0" topLeftCell="A1">
      <selection activeCell="A17" sqref="A17:C55"/>
    </sheetView>
  </sheetViews>
  <sheetFormatPr defaultColWidth="9.00390625" defaultRowHeight="12.75"/>
  <cols>
    <col min="1" max="1" width="14.125" style="3" customWidth="1"/>
    <col min="2" max="2" width="103.00390625" style="4" customWidth="1"/>
    <col min="3" max="3" width="11.75390625" style="3" customWidth="1"/>
    <col min="4" max="4" width="10.75390625" style="3" customWidth="1"/>
    <col min="5" max="6" width="9.125" style="20" customWidth="1"/>
  </cols>
  <sheetData>
    <row r="1" spans="1:4" ht="10.5" customHeight="1">
      <c r="A1" s="5"/>
      <c r="B1" s="5"/>
      <c r="C1" s="5"/>
      <c r="D1" s="5"/>
    </row>
    <row r="2" spans="1:4" ht="10.5" customHeight="1">
      <c r="A2" s="5"/>
      <c r="B2" s="5"/>
      <c r="C2" s="5"/>
      <c r="D2" s="5"/>
    </row>
    <row r="3" spans="1:4" ht="10.5" customHeight="1">
      <c r="A3" s="5"/>
      <c r="B3" s="5"/>
      <c r="C3" s="5"/>
      <c r="D3" s="5"/>
    </row>
    <row r="4" spans="1:4" ht="10.5" customHeight="1">
      <c r="A4" s="5"/>
      <c r="B4" s="5"/>
      <c r="C4" s="5"/>
      <c r="D4" s="5"/>
    </row>
    <row r="5" spans="1:4" ht="10.5" customHeight="1">
      <c r="A5" s="5"/>
      <c r="B5" s="5"/>
      <c r="C5" s="5"/>
      <c r="D5" s="5"/>
    </row>
    <row r="6" spans="1:4" ht="10.5" customHeight="1">
      <c r="A6" s="5"/>
      <c r="B6" s="5"/>
      <c r="C6" s="5"/>
      <c r="D6" s="5"/>
    </row>
    <row r="7" spans="1:4" ht="10.5" customHeight="1">
      <c r="A7" s="5"/>
      <c r="B7" s="5"/>
      <c r="C7" s="5"/>
      <c r="D7" s="5"/>
    </row>
    <row r="8" spans="1:4" ht="10.5" customHeight="1">
      <c r="A8" s="5"/>
      <c r="B8" s="5"/>
      <c r="C8" s="5"/>
      <c r="D8" s="5"/>
    </row>
    <row r="9" spans="1:4" ht="10.5" customHeight="1">
      <c r="A9" s="5"/>
      <c r="B9" s="5"/>
      <c r="C9" s="5"/>
      <c r="D9" s="5"/>
    </row>
    <row r="10" spans="1:6" s="55" customFormat="1" ht="10.5" customHeight="1">
      <c r="A10" s="52"/>
      <c r="B10" s="52"/>
      <c r="C10" s="52"/>
      <c r="D10" s="52"/>
      <c r="E10" s="40"/>
      <c r="F10" s="40"/>
    </row>
    <row r="11" spans="1:6" s="55" customFormat="1" ht="10.5" customHeight="1">
      <c r="A11" s="52"/>
      <c r="B11" s="52"/>
      <c r="C11" s="52"/>
      <c r="D11" s="52"/>
      <c r="E11" s="40"/>
      <c r="F11" s="40"/>
    </row>
    <row r="12" spans="1:6" s="55" customFormat="1" ht="10.5" customHeight="1">
      <c r="A12" s="52"/>
      <c r="B12" s="52"/>
      <c r="C12" s="52"/>
      <c r="D12" s="52"/>
      <c r="E12" s="40"/>
      <c r="F12" s="40"/>
    </row>
    <row r="13" spans="1:6" s="55" customFormat="1" ht="10.5" customHeight="1">
      <c r="A13" s="52"/>
      <c r="B13" s="52"/>
      <c r="C13" s="52"/>
      <c r="D13" s="52"/>
      <c r="E13" s="40"/>
      <c r="F13" s="40"/>
    </row>
    <row r="14" spans="1:6" s="55" customFormat="1" ht="10.5" customHeight="1" thickBot="1">
      <c r="A14" s="52"/>
      <c r="B14" s="52"/>
      <c r="C14" s="52"/>
      <c r="D14" s="52"/>
      <c r="E14" s="40"/>
      <c r="F14" s="40"/>
    </row>
    <row r="15" spans="1:6" s="55" customFormat="1" ht="12.75">
      <c r="A15" s="37" t="s">
        <v>391</v>
      </c>
      <c r="B15" s="37" t="s">
        <v>392</v>
      </c>
      <c r="C15" s="38" t="s">
        <v>224</v>
      </c>
      <c r="D15" s="46"/>
      <c r="E15" s="40"/>
      <c r="F15" s="40"/>
    </row>
    <row r="16" spans="1:6" s="55" customFormat="1" ht="13.5" thickBot="1">
      <c r="A16" s="41"/>
      <c r="B16" s="56"/>
      <c r="C16" s="42"/>
      <c r="D16" s="39"/>
      <c r="E16" s="40"/>
      <c r="F16" s="40"/>
    </row>
    <row r="17" spans="1:8" s="40" customFormat="1" ht="12.75" customHeight="1" thickBot="1">
      <c r="A17" s="43"/>
      <c r="B17" s="44" t="s">
        <v>148</v>
      </c>
      <c r="C17" s="45"/>
      <c r="D17" s="46"/>
      <c r="E17" s="57"/>
      <c r="F17" s="58"/>
      <c r="G17" s="47"/>
      <c r="H17" s="47"/>
    </row>
    <row r="18" spans="1:8" s="46" customFormat="1" ht="12.75" customHeight="1">
      <c r="A18" s="59" t="s">
        <v>149</v>
      </c>
      <c r="B18" s="60" t="s">
        <v>402</v>
      </c>
      <c r="C18" s="81">
        <v>62</v>
      </c>
      <c r="D18" s="48"/>
      <c r="E18" s="61"/>
      <c r="F18" s="62"/>
      <c r="G18" s="63"/>
      <c r="H18" s="47"/>
    </row>
    <row r="19" spans="1:8" s="62" customFormat="1" ht="12.75" customHeight="1">
      <c r="A19" s="54" t="s">
        <v>150</v>
      </c>
      <c r="B19" s="64" t="s">
        <v>406</v>
      </c>
      <c r="C19" s="80">
        <v>72</v>
      </c>
      <c r="D19" s="48"/>
      <c r="E19" s="61"/>
      <c r="G19" s="63"/>
      <c r="H19" s="47"/>
    </row>
    <row r="20" spans="1:8" s="40" customFormat="1" ht="12.75" customHeight="1">
      <c r="A20" s="54" t="s">
        <v>151</v>
      </c>
      <c r="B20" s="64" t="s">
        <v>152</v>
      </c>
      <c r="C20" s="80">
        <v>90</v>
      </c>
      <c r="D20" s="48"/>
      <c r="E20" s="61"/>
      <c r="F20" s="62"/>
      <c r="G20" s="63"/>
      <c r="H20" s="47"/>
    </row>
    <row r="21" spans="1:8" s="53" customFormat="1" ht="12.75">
      <c r="A21" s="54" t="s">
        <v>153</v>
      </c>
      <c r="B21" s="64" t="s">
        <v>154</v>
      </c>
      <c r="C21" s="80">
        <v>797</v>
      </c>
      <c r="D21" s="48"/>
      <c r="E21" s="61"/>
      <c r="F21" s="62"/>
      <c r="G21" s="63"/>
      <c r="H21" s="47"/>
    </row>
    <row r="22" spans="1:8" s="40" customFormat="1" ht="12.75" customHeight="1">
      <c r="A22" s="54" t="s">
        <v>155</v>
      </c>
      <c r="B22" s="64" t="s">
        <v>140</v>
      </c>
      <c r="C22" s="80">
        <v>1092</v>
      </c>
      <c r="D22" s="48"/>
      <c r="E22" s="61"/>
      <c r="F22" s="62"/>
      <c r="G22" s="63"/>
      <c r="H22" s="47"/>
    </row>
    <row r="23" spans="1:8" s="40" customFormat="1" ht="12.75" customHeight="1">
      <c r="A23" s="54" t="s">
        <v>156</v>
      </c>
      <c r="B23" s="64" t="s">
        <v>157</v>
      </c>
      <c r="C23" s="80">
        <v>386</v>
      </c>
      <c r="D23" s="48"/>
      <c r="E23" s="61"/>
      <c r="F23" s="62"/>
      <c r="G23" s="63"/>
      <c r="H23" s="47"/>
    </row>
    <row r="24" spans="1:8" s="40" customFormat="1" ht="12.75" customHeight="1">
      <c r="A24" s="54" t="s">
        <v>158</v>
      </c>
      <c r="B24" s="64" t="s">
        <v>139</v>
      </c>
      <c r="C24" s="80">
        <v>365</v>
      </c>
      <c r="D24" s="48"/>
      <c r="E24" s="61"/>
      <c r="F24" s="62"/>
      <c r="G24" s="63"/>
      <c r="H24" s="47"/>
    </row>
    <row r="25" spans="1:8" s="40" customFormat="1" ht="12.75" customHeight="1">
      <c r="A25" s="54" t="s">
        <v>159</v>
      </c>
      <c r="B25" s="64" t="s">
        <v>185</v>
      </c>
      <c r="C25" s="80">
        <v>875</v>
      </c>
      <c r="D25" s="48"/>
      <c r="E25" s="61"/>
      <c r="F25" s="62"/>
      <c r="G25" s="63"/>
      <c r="H25" s="47"/>
    </row>
    <row r="26" spans="1:8" s="40" customFormat="1" ht="12.75" customHeight="1">
      <c r="A26" s="54" t="s">
        <v>164</v>
      </c>
      <c r="B26" s="64" t="s">
        <v>186</v>
      </c>
      <c r="C26" s="80">
        <v>1070</v>
      </c>
      <c r="D26" s="48"/>
      <c r="E26" s="61"/>
      <c r="F26" s="62"/>
      <c r="G26" s="63"/>
      <c r="H26" s="47"/>
    </row>
    <row r="27" spans="1:8" s="40" customFormat="1" ht="12.75" customHeight="1">
      <c r="A27" s="54" t="s">
        <v>165</v>
      </c>
      <c r="B27" s="64" t="s">
        <v>166</v>
      </c>
      <c r="C27" s="80">
        <v>372</v>
      </c>
      <c r="D27" s="48"/>
      <c r="E27" s="61"/>
      <c r="F27" s="62"/>
      <c r="G27" s="63"/>
      <c r="H27" s="47"/>
    </row>
    <row r="28" spans="1:8" s="40" customFormat="1" ht="12.75" customHeight="1">
      <c r="A28" s="54" t="s">
        <v>167</v>
      </c>
      <c r="B28" s="64" t="s">
        <v>168</v>
      </c>
      <c r="C28" s="80">
        <v>829</v>
      </c>
      <c r="D28" s="48"/>
      <c r="E28" s="61"/>
      <c r="F28" s="62"/>
      <c r="G28" s="63"/>
      <c r="H28" s="47"/>
    </row>
    <row r="29" spans="1:8" s="65" customFormat="1" ht="12.75" customHeight="1">
      <c r="A29" s="54" t="s">
        <v>171</v>
      </c>
      <c r="B29" s="64" t="s">
        <v>172</v>
      </c>
      <c r="C29" s="80">
        <v>362</v>
      </c>
      <c r="D29" s="48"/>
      <c r="E29" s="61"/>
      <c r="F29" s="62"/>
      <c r="G29" s="63"/>
      <c r="H29" s="47"/>
    </row>
    <row r="30" spans="1:8" s="40" customFormat="1" ht="12.75" customHeight="1">
      <c r="A30" s="54" t="s">
        <v>173</v>
      </c>
      <c r="B30" s="64" t="s">
        <v>174</v>
      </c>
      <c r="C30" s="80">
        <v>588</v>
      </c>
      <c r="D30" s="48"/>
      <c r="E30" s="61"/>
      <c r="F30" s="62"/>
      <c r="G30" s="63"/>
      <c r="H30" s="47"/>
    </row>
    <row r="31" spans="1:8" s="40" customFormat="1" ht="12.75" customHeight="1">
      <c r="A31" s="54" t="s">
        <v>175</v>
      </c>
      <c r="B31" s="64" t="s">
        <v>176</v>
      </c>
      <c r="C31" s="80">
        <v>280</v>
      </c>
      <c r="D31" s="50"/>
      <c r="E31" s="61"/>
      <c r="F31" s="62"/>
      <c r="G31" s="63"/>
      <c r="H31" s="47"/>
    </row>
    <row r="32" spans="1:8" s="40" customFormat="1" ht="12.75" customHeight="1">
      <c r="A32" s="54" t="s">
        <v>177</v>
      </c>
      <c r="B32" s="64" t="s">
        <v>178</v>
      </c>
      <c r="C32" s="80">
        <v>486</v>
      </c>
      <c r="D32" s="48"/>
      <c r="E32" s="61"/>
      <c r="F32" s="62"/>
      <c r="G32" s="63"/>
      <c r="H32" s="47"/>
    </row>
    <row r="33" spans="1:8" s="40" customFormat="1" ht="12.75" customHeight="1">
      <c r="A33" s="66" t="s">
        <v>179</v>
      </c>
      <c r="B33" s="64" t="s">
        <v>141</v>
      </c>
      <c r="C33" s="80">
        <v>824</v>
      </c>
      <c r="D33" s="48"/>
      <c r="E33" s="61"/>
      <c r="F33" s="62"/>
      <c r="G33" s="63"/>
      <c r="H33" s="47"/>
    </row>
    <row r="34" spans="1:8" s="40" customFormat="1" ht="12.75" customHeight="1">
      <c r="A34" s="66" t="s">
        <v>79</v>
      </c>
      <c r="B34" s="64" t="s">
        <v>180</v>
      </c>
      <c r="C34" s="80">
        <v>418</v>
      </c>
      <c r="D34" s="48"/>
      <c r="E34" s="61"/>
      <c r="F34" s="62"/>
      <c r="G34" s="63"/>
      <c r="H34" s="47"/>
    </row>
    <row r="35" spans="1:8" s="40" customFormat="1" ht="12.75" customHeight="1">
      <c r="A35" s="54" t="s">
        <v>181</v>
      </c>
      <c r="B35" s="64" t="s">
        <v>142</v>
      </c>
      <c r="C35" s="80">
        <v>436</v>
      </c>
      <c r="D35" s="48"/>
      <c r="E35" s="61"/>
      <c r="F35" s="62"/>
      <c r="G35" s="63"/>
      <c r="H35" s="47"/>
    </row>
    <row r="36" spans="1:8" s="40" customFormat="1" ht="12.75" customHeight="1">
      <c r="A36" s="54" t="s">
        <v>182</v>
      </c>
      <c r="B36" s="64" t="s">
        <v>183</v>
      </c>
      <c r="C36" s="80">
        <v>404</v>
      </c>
      <c r="D36" s="67"/>
      <c r="E36" s="61"/>
      <c r="F36" s="62"/>
      <c r="G36" s="63"/>
      <c r="H36" s="47"/>
    </row>
    <row r="37" spans="1:8" s="40" customFormat="1" ht="12.75" customHeight="1">
      <c r="A37" s="54" t="s">
        <v>184</v>
      </c>
      <c r="B37" s="68" t="s">
        <v>143</v>
      </c>
      <c r="C37" s="80">
        <v>312</v>
      </c>
      <c r="D37" s="48"/>
      <c r="E37" s="61"/>
      <c r="F37" s="62"/>
      <c r="G37" s="63"/>
      <c r="H37" s="47"/>
    </row>
    <row r="38" spans="1:8" s="40" customFormat="1" ht="12.75" customHeight="1" thickBot="1">
      <c r="A38" s="66" t="s">
        <v>424</v>
      </c>
      <c r="B38" s="87" t="s">
        <v>379</v>
      </c>
      <c r="C38" s="86">
        <v>190</v>
      </c>
      <c r="D38" s="48"/>
      <c r="E38" s="61"/>
      <c r="F38" s="58"/>
      <c r="G38" s="47"/>
      <c r="H38" s="47"/>
    </row>
    <row r="39" spans="1:8" s="40" customFormat="1" ht="12.75" customHeight="1" thickBot="1">
      <c r="A39" s="69"/>
      <c r="B39" s="70" t="s">
        <v>100</v>
      </c>
      <c r="C39" s="82"/>
      <c r="D39" s="39"/>
      <c r="E39" s="61"/>
      <c r="F39" s="58"/>
      <c r="G39" s="47"/>
      <c r="H39" s="47"/>
    </row>
    <row r="40" spans="1:8" s="40" customFormat="1" ht="12.75" customHeight="1">
      <c r="A40" s="71" t="s">
        <v>364</v>
      </c>
      <c r="B40" s="72" t="s">
        <v>90</v>
      </c>
      <c r="C40" s="85">
        <v>1063</v>
      </c>
      <c r="D40" s="73"/>
      <c r="E40" s="61"/>
      <c r="F40" s="58"/>
      <c r="G40" s="47"/>
      <c r="H40" s="58"/>
    </row>
    <row r="41" spans="1:8" s="40" customFormat="1" ht="12.75" customHeight="1">
      <c r="A41" s="49" t="s">
        <v>365</v>
      </c>
      <c r="B41" s="74" t="s">
        <v>377</v>
      </c>
      <c r="C41" s="84">
        <v>1107</v>
      </c>
      <c r="D41" s="73"/>
      <c r="E41" s="61"/>
      <c r="F41" s="58"/>
      <c r="G41" s="47"/>
      <c r="H41" s="58"/>
    </row>
    <row r="42" spans="1:8" s="40" customFormat="1" ht="12.75" customHeight="1">
      <c r="A42" s="49" t="s">
        <v>366</v>
      </c>
      <c r="B42" s="74" t="s">
        <v>91</v>
      </c>
      <c r="C42" s="84">
        <v>1328</v>
      </c>
      <c r="D42" s="73"/>
      <c r="E42" s="61"/>
      <c r="F42" s="58"/>
      <c r="G42" s="47"/>
      <c r="H42" s="58"/>
    </row>
    <row r="43" spans="1:8" s="40" customFormat="1" ht="12.75" customHeight="1">
      <c r="A43" s="49" t="s">
        <v>367</v>
      </c>
      <c r="B43" s="74" t="s">
        <v>92</v>
      </c>
      <c r="C43" s="84">
        <v>1063</v>
      </c>
      <c r="D43" s="73"/>
      <c r="E43" s="61"/>
      <c r="F43" s="58"/>
      <c r="G43" s="47"/>
      <c r="H43" s="58"/>
    </row>
    <row r="44" spans="1:8" s="40" customFormat="1" ht="12.75" customHeight="1">
      <c r="A44" s="49" t="s">
        <v>368</v>
      </c>
      <c r="B44" s="74" t="s">
        <v>93</v>
      </c>
      <c r="C44" s="84">
        <v>1284</v>
      </c>
      <c r="D44" s="73"/>
      <c r="E44" s="61"/>
      <c r="F44" s="58"/>
      <c r="G44" s="47"/>
      <c r="H44" s="58"/>
    </row>
    <row r="45" spans="1:8" s="40" customFormat="1" ht="12.75" customHeight="1">
      <c r="A45" s="49" t="s">
        <v>369</v>
      </c>
      <c r="B45" s="74" t="s">
        <v>94</v>
      </c>
      <c r="C45" s="84">
        <v>1550</v>
      </c>
      <c r="D45" s="73"/>
      <c r="E45" s="61"/>
      <c r="F45" s="58"/>
      <c r="G45" s="47"/>
      <c r="H45" s="58"/>
    </row>
    <row r="46" spans="1:8" s="40" customFormat="1" ht="12.75" customHeight="1">
      <c r="A46" s="49" t="s">
        <v>370</v>
      </c>
      <c r="B46" s="74" t="s">
        <v>95</v>
      </c>
      <c r="C46" s="84">
        <v>1107</v>
      </c>
      <c r="D46" s="73"/>
      <c r="E46" s="61"/>
      <c r="F46" s="58"/>
      <c r="G46" s="47"/>
      <c r="H46" s="58"/>
    </row>
    <row r="47" spans="1:8" s="40" customFormat="1" ht="12.75" customHeight="1">
      <c r="A47" s="49" t="s">
        <v>371</v>
      </c>
      <c r="B47" s="74" t="s">
        <v>98</v>
      </c>
      <c r="C47" s="84">
        <v>1328</v>
      </c>
      <c r="D47" s="73"/>
      <c r="E47" s="61"/>
      <c r="F47" s="58"/>
      <c r="G47" s="47"/>
      <c r="H47" s="58"/>
    </row>
    <row r="48" spans="1:8" s="40" customFormat="1" ht="12.75" customHeight="1">
      <c r="A48" s="49" t="s">
        <v>372</v>
      </c>
      <c r="B48" s="74" t="s">
        <v>99</v>
      </c>
      <c r="C48" s="84">
        <v>1586</v>
      </c>
      <c r="D48" s="73"/>
      <c r="E48" s="61"/>
      <c r="F48" s="58"/>
      <c r="G48" s="47"/>
      <c r="H48" s="58"/>
    </row>
    <row r="49" spans="1:8" s="53" customFormat="1" ht="12" customHeight="1">
      <c r="A49" s="49" t="s">
        <v>373</v>
      </c>
      <c r="B49" s="74" t="s">
        <v>189</v>
      </c>
      <c r="C49" s="84">
        <v>1328</v>
      </c>
      <c r="D49" s="73"/>
      <c r="E49" s="61"/>
      <c r="F49" s="58"/>
      <c r="G49" s="47"/>
      <c r="H49" s="58"/>
    </row>
    <row r="50" spans="1:8" s="53" customFormat="1" ht="12" customHeight="1">
      <c r="A50" s="49" t="s">
        <v>374</v>
      </c>
      <c r="B50" s="74" t="s">
        <v>190</v>
      </c>
      <c r="C50" s="84">
        <v>1505</v>
      </c>
      <c r="D50" s="73"/>
      <c r="E50" s="61"/>
      <c r="F50" s="58"/>
      <c r="G50" s="47"/>
      <c r="H50" s="58"/>
    </row>
    <row r="51" spans="1:8" s="53" customFormat="1" ht="12" customHeight="1" thickBot="1">
      <c r="A51" s="88" t="s">
        <v>375</v>
      </c>
      <c r="B51" s="83" t="s">
        <v>414</v>
      </c>
      <c r="C51" s="86">
        <v>1682</v>
      </c>
      <c r="D51" s="73"/>
      <c r="E51" s="61"/>
      <c r="F51" s="58"/>
      <c r="G51" s="47"/>
      <c r="H51" s="58"/>
    </row>
    <row r="52" spans="1:3" ht="13.5" thickBot="1">
      <c r="A52" s="43"/>
      <c r="B52" s="44" t="s">
        <v>269</v>
      </c>
      <c r="C52" s="45"/>
    </row>
    <row r="53" spans="1:3" ht="25.5">
      <c r="A53" s="91" t="s">
        <v>422</v>
      </c>
      <c r="B53" s="93" t="s">
        <v>407</v>
      </c>
      <c r="C53" s="90">
        <v>2700</v>
      </c>
    </row>
    <row r="54" spans="1:3" ht="25.5">
      <c r="A54" s="91" t="s">
        <v>423</v>
      </c>
      <c r="B54" s="93" t="s">
        <v>408</v>
      </c>
      <c r="C54" s="89">
        <v>2960</v>
      </c>
    </row>
    <row r="55" spans="1:3" ht="13.5" thickBot="1">
      <c r="A55" s="92" t="s">
        <v>363</v>
      </c>
      <c r="B55" s="94" t="s">
        <v>409</v>
      </c>
      <c r="C55" s="89">
        <v>460</v>
      </c>
    </row>
    <row r="56" spans="1:4" s="40" customFormat="1" ht="12.75" customHeight="1" thickBot="1">
      <c r="A56" s="75"/>
      <c r="B56" s="76" t="s">
        <v>225</v>
      </c>
      <c r="C56" s="77"/>
      <c r="D56" s="78"/>
    </row>
    <row r="59" spans="1:5" s="20" customFormat="1" ht="12.75">
      <c r="A59" s="14"/>
      <c r="B59" s="15"/>
      <c r="C59" s="16"/>
      <c r="D59" s="3"/>
      <c r="E59" s="29"/>
    </row>
    <row r="60" spans="1:5" s="20" customFormat="1" ht="12.75">
      <c r="A60" s="14"/>
      <c r="B60" s="15"/>
      <c r="C60" s="16"/>
      <c r="D60" s="3"/>
      <c r="E60" s="29"/>
    </row>
    <row r="61" spans="1:5" s="20" customFormat="1" ht="12.75">
      <c r="A61" s="14"/>
      <c r="B61" s="15"/>
      <c r="C61" s="16"/>
      <c r="D61" s="3"/>
      <c r="E61" s="29"/>
    </row>
    <row r="62" spans="1:8" s="8" customFormat="1" ht="12.75" customHeight="1">
      <c r="A62" s="17"/>
      <c r="B62" s="18"/>
      <c r="C62" s="13"/>
      <c r="D62" s="13"/>
      <c r="E62" s="27"/>
      <c r="F62" s="27"/>
      <c r="G62" s="10"/>
      <c r="H62" s="10"/>
    </row>
    <row r="63" spans="1:5" s="20" customFormat="1" ht="12.75" customHeight="1">
      <c r="A63" s="30"/>
      <c r="B63" s="31"/>
      <c r="C63" s="32"/>
      <c r="D63" s="3"/>
      <c r="E63" s="29"/>
    </row>
    <row r="64" spans="1:5" s="20" customFormat="1" ht="12.75" customHeight="1">
      <c r="A64" s="30"/>
      <c r="B64" s="31"/>
      <c r="C64" s="32"/>
      <c r="D64" s="3"/>
      <c r="E64" s="29"/>
    </row>
    <row r="65" spans="1:5" s="20" customFormat="1" ht="12.75" customHeight="1">
      <c r="A65" s="30"/>
      <c r="B65" s="31"/>
      <c r="C65" s="32"/>
      <c r="D65" s="3"/>
      <c r="E65" s="29"/>
    </row>
    <row r="66" spans="1:8" s="8" customFormat="1" ht="12.75" customHeight="1">
      <c r="A66" s="17"/>
      <c r="B66" s="18"/>
      <c r="C66" s="13"/>
      <c r="D66" s="13"/>
      <c r="F66" s="20"/>
      <c r="G66" s="10"/>
      <c r="H66" s="10"/>
    </row>
    <row r="67" spans="1:6" s="1" customFormat="1" ht="12.75">
      <c r="A67" s="33"/>
      <c r="B67" s="12"/>
      <c r="C67" s="13"/>
      <c r="D67" s="13"/>
      <c r="E67" s="29"/>
      <c r="F67" s="20"/>
    </row>
    <row r="68" spans="1:6" s="1" customFormat="1" ht="12.75">
      <c r="A68" s="33"/>
      <c r="B68" s="12"/>
      <c r="C68" s="13"/>
      <c r="D68" s="13"/>
      <c r="E68" s="29"/>
      <c r="F68" s="20"/>
    </row>
    <row r="70" spans="1:6" s="1" customFormat="1" ht="12.75">
      <c r="A70" s="33"/>
      <c r="B70" s="12"/>
      <c r="C70" s="13"/>
      <c r="D70" s="13"/>
      <c r="E70" s="29"/>
      <c r="F70" s="20"/>
    </row>
    <row r="71" spans="1:6" s="1" customFormat="1" ht="12.75">
      <c r="A71" s="33"/>
      <c r="B71" s="12"/>
      <c r="C71" s="13"/>
      <c r="D71" s="13"/>
      <c r="E71" s="29"/>
      <c r="F71" s="20"/>
    </row>
    <row r="72" spans="1:6" s="1" customFormat="1" ht="12.75">
      <c r="A72" s="33"/>
      <c r="B72" s="12"/>
      <c r="C72" s="13"/>
      <c r="D72" s="13"/>
      <c r="E72" s="29"/>
      <c r="F72" s="20"/>
    </row>
    <row r="73" spans="1:6" s="1" customFormat="1" ht="12.75">
      <c r="A73" s="33"/>
      <c r="B73" s="12"/>
      <c r="C73" s="13"/>
      <c r="D73" s="13"/>
      <c r="E73" s="29"/>
      <c r="F73" s="20"/>
    </row>
    <row r="74" spans="1:6" s="1" customFormat="1" ht="12.75">
      <c r="A74" s="33"/>
      <c r="B74" s="12"/>
      <c r="C74" s="13"/>
      <c r="D74" s="13"/>
      <c r="E74" s="29"/>
      <c r="F74" s="20"/>
    </row>
    <row r="75" spans="1:6" s="1" customFormat="1" ht="12.75">
      <c r="A75" s="33"/>
      <c r="B75" s="12"/>
      <c r="C75" s="13"/>
      <c r="D75" s="13"/>
      <c r="E75" s="29"/>
      <c r="F75" s="20"/>
    </row>
    <row r="76" spans="1:6" s="1" customFormat="1" ht="12.75">
      <c r="A76" s="33"/>
      <c r="B76" s="12"/>
      <c r="C76" s="13"/>
      <c r="D76" s="13"/>
      <c r="E76" s="29"/>
      <c r="F76" s="20"/>
    </row>
    <row r="77" spans="1:6" s="1" customFormat="1" ht="12.75">
      <c r="A77" s="33"/>
      <c r="B77" s="12"/>
      <c r="C77" s="13"/>
      <c r="D77" s="13"/>
      <c r="E77" s="29"/>
      <c r="F77" s="20"/>
    </row>
    <row r="78" spans="1:6" s="1" customFormat="1" ht="12.75">
      <c r="A78" s="33"/>
      <c r="B78" s="12"/>
      <c r="C78" s="13"/>
      <c r="D78" s="13"/>
      <c r="E78" s="29"/>
      <c r="F78" s="20"/>
    </row>
    <row r="79" spans="1:6" s="1" customFormat="1" ht="12.75">
      <c r="A79" s="33"/>
      <c r="B79" s="12"/>
      <c r="C79" s="13"/>
      <c r="D79" s="13"/>
      <c r="E79" s="29"/>
      <c r="F79" s="20"/>
    </row>
    <row r="80" spans="1:6" s="1" customFormat="1" ht="12.75">
      <c r="A80" s="33"/>
      <c r="B80" s="12"/>
      <c r="C80" s="13"/>
      <c r="D80" s="13"/>
      <c r="E80" s="29"/>
      <c r="F80" s="20"/>
    </row>
    <row r="81" spans="1:6" s="1" customFormat="1" ht="12.75">
      <c r="A81" s="33"/>
      <c r="B81" s="12"/>
      <c r="C81" s="13"/>
      <c r="D81" s="13"/>
      <c r="E81" s="29"/>
      <c r="F81" s="20"/>
    </row>
    <row r="82" spans="1:6" s="1" customFormat="1" ht="12.75">
      <c r="A82" s="33"/>
      <c r="B82" s="12"/>
      <c r="C82" s="13"/>
      <c r="D82" s="13"/>
      <c r="E82" s="29"/>
      <c r="F82" s="20"/>
    </row>
    <row r="83" spans="1:6" s="1" customFormat="1" ht="12.75">
      <c r="A83" s="33"/>
      <c r="B83" s="12"/>
      <c r="C83" s="13"/>
      <c r="D83" s="13"/>
      <c r="E83" s="29"/>
      <c r="F83" s="20"/>
    </row>
    <row r="84" spans="1:6" s="1" customFormat="1" ht="12.75">
      <c r="A84" s="33"/>
      <c r="B84" s="12"/>
      <c r="C84" s="13"/>
      <c r="D84" s="13"/>
      <c r="E84" s="29"/>
      <c r="F84" s="20"/>
    </row>
    <row r="86" spans="1:6" s="1" customFormat="1" ht="12.75">
      <c r="A86" s="33"/>
      <c r="B86" s="12"/>
      <c r="C86" s="13"/>
      <c r="D86" s="13"/>
      <c r="E86" s="29"/>
      <c r="F86" s="20"/>
    </row>
    <row r="87" spans="1:6" s="1" customFormat="1" ht="12.75">
      <c r="A87" s="33"/>
      <c r="B87" s="12"/>
      <c r="C87" s="13"/>
      <c r="D87" s="13"/>
      <c r="E87" s="29"/>
      <c r="F87" s="20"/>
    </row>
    <row r="88" spans="1:6" s="1" customFormat="1" ht="12.75">
      <c r="A88" s="33"/>
      <c r="B88" s="12"/>
      <c r="C88" s="13"/>
      <c r="D88" s="13"/>
      <c r="E88" s="29"/>
      <c r="F88" s="20"/>
    </row>
    <row r="89" spans="1:6" s="1" customFormat="1" ht="12.75">
      <c r="A89" s="33"/>
      <c r="B89" s="12"/>
      <c r="C89" s="13"/>
      <c r="D89" s="13"/>
      <c r="E89" s="29"/>
      <c r="F89" s="20"/>
    </row>
    <row r="90" spans="1:6" s="1" customFormat="1" ht="12.75" customHeight="1">
      <c r="A90" s="33"/>
      <c r="B90" s="12"/>
      <c r="C90" s="13"/>
      <c r="D90" s="13"/>
      <c r="E90" s="29"/>
      <c r="F90" s="20"/>
    </row>
    <row r="91" spans="1:5" s="20" customFormat="1" ht="12.75">
      <c r="A91" s="23"/>
      <c r="B91" s="12"/>
      <c r="C91" s="13"/>
      <c r="D91" s="3"/>
      <c r="E91" s="29"/>
    </row>
    <row r="92" spans="1:6" s="1" customFormat="1" ht="12.75" customHeight="1">
      <c r="A92" s="33"/>
      <c r="B92" s="12"/>
      <c r="C92" s="13"/>
      <c r="D92" s="13"/>
      <c r="E92" s="29"/>
      <c r="F92" s="20"/>
    </row>
    <row r="93" spans="1:6" s="1" customFormat="1" ht="12.75" customHeight="1">
      <c r="A93" s="33"/>
      <c r="B93" s="12"/>
      <c r="C93" s="13"/>
      <c r="D93" s="26"/>
      <c r="E93" s="29"/>
      <c r="F93" s="20"/>
    </row>
    <row r="94" spans="1:6" s="1" customFormat="1" ht="12.75">
      <c r="A94" s="33"/>
      <c r="B94" s="12"/>
      <c r="C94" s="13"/>
      <c r="D94" s="13"/>
      <c r="E94" s="29"/>
      <c r="F94" s="20"/>
    </row>
    <row r="95" spans="1:5" s="20" customFormat="1" ht="12.75">
      <c r="A95" s="33"/>
      <c r="B95" s="12"/>
      <c r="C95" s="10"/>
      <c r="D95" s="3"/>
      <c r="E95" s="29"/>
    </row>
    <row r="96" spans="1:5" s="20" customFormat="1" ht="12.75">
      <c r="A96" s="33"/>
      <c r="B96" s="12"/>
      <c r="C96" s="10"/>
      <c r="D96" s="3"/>
      <c r="E96" s="29"/>
    </row>
    <row r="97" spans="1:8" s="8" customFormat="1" ht="12.75" customHeight="1">
      <c r="A97" s="11"/>
      <c r="B97" s="9"/>
      <c r="C97" s="13"/>
      <c r="D97" s="13"/>
      <c r="E97" s="27"/>
      <c r="F97" s="20"/>
      <c r="G97" s="10"/>
      <c r="H97" s="10"/>
    </row>
    <row r="98" spans="1:4" s="20" customFormat="1" ht="12.75">
      <c r="A98" s="33"/>
      <c r="B98" s="15"/>
      <c r="C98" s="32"/>
      <c r="D98" s="3"/>
    </row>
    <row r="99" spans="1:6" s="1" customFormat="1" ht="12.75">
      <c r="A99" s="33"/>
      <c r="B99" s="12"/>
      <c r="C99" s="32"/>
      <c r="D99" s="13"/>
      <c r="E99" s="29"/>
      <c r="F99" s="20"/>
    </row>
    <row r="100" spans="1:6" s="1" customFormat="1" ht="12.75">
      <c r="A100" s="33"/>
      <c r="B100" s="12"/>
      <c r="C100" s="32"/>
      <c r="D100" s="13"/>
      <c r="E100" s="29"/>
      <c r="F100" s="20"/>
    </row>
    <row r="101" spans="1:8" s="1" customFormat="1" ht="12.75">
      <c r="A101" s="11"/>
      <c r="B101" s="12"/>
      <c r="C101" s="13"/>
      <c r="D101" s="13"/>
      <c r="E101" s="29"/>
      <c r="F101" s="10"/>
      <c r="G101" s="10"/>
      <c r="H101" s="13"/>
    </row>
    <row r="102" spans="1:6" s="1" customFormat="1" ht="12.75">
      <c r="A102" s="33"/>
      <c r="B102" s="12"/>
      <c r="C102" s="32"/>
      <c r="D102" s="13"/>
      <c r="E102" s="29"/>
      <c r="F102" s="20"/>
    </row>
    <row r="103" spans="1:6" s="20" customFormat="1" ht="12.75">
      <c r="A103" s="24"/>
      <c r="B103" s="12"/>
      <c r="C103" s="13"/>
      <c r="D103" s="13"/>
      <c r="E103" s="29"/>
      <c r="F103" s="10"/>
    </row>
    <row r="104" spans="1:8" s="8" customFormat="1" ht="12.75" customHeight="1">
      <c r="A104" s="11"/>
      <c r="B104" s="9"/>
      <c r="C104" s="13"/>
      <c r="D104" s="13"/>
      <c r="E104" s="29"/>
      <c r="F104" s="20"/>
      <c r="G104" s="10"/>
      <c r="H104" s="10"/>
    </row>
    <row r="105" spans="1:6" s="20" customFormat="1" ht="12.75" customHeight="1">
      <c r="A105" s="30"/>
      <c r="B105" s="31"/>
      <c r="C105" s="34"/>
      <c r="D105" s="3"/>
      <c r="E105" s="29"/>
      <c r="F105" s="10"/>
    </row>
    <row r="106" spans="1:5" s="20" customFormat="1" ht="12.75">
      <c r="A106" s="30"/>
      <c r="B106" s="31"/>
      <c r="C106" s="34"/>
      <c r="D106" s="3"/>
      <c r="E106" s="29"/>
    </row>
    <row r="107" spans="1:5" s="20" customFormat="1" ht="12.75">
      <c r="A107" s="30"/>
      <c r="B107" s="31"/>
      <c r="C107" s="34"/>
      <c r="D107" s="3"/>
      <c r="E107" s="29"/>
    </row>
    <row r="108" spans="1:5" s="20" customFormat="1" ht="12.75">
      <c r="A108" s="30"/>
      <c r="B108" s="31"/>
      <c r="C108" s="34"/>
      <c r="D108" s="3"/>
      <c r="E108" s="29"/>
    </row>
    <row r="109" spans="1:5" s="20" customFormat="1" ht="12.75">
      <c r="A109" s="30"/>
      <c r="B109" s="31"/>
      <c r="C109" s="34"/>
      <c r="D109" s="3"/>
      <c r="E109" s="29"/>
    </row>
    <row r="110" spans="1:5" s="20" customFormat="1" ht="12.75">
      <c r="A110" s="35"/>
      <c r="B110" s="9"/>
      <c r="C110" s="11"/>
      <c r="D110" s="3"/>
      <c r="E110" s="28"/>
    </row>
    <row r="111" spans="1:5" s="20" customFormat="1" ht="12.75">
      <c r="A111" s="30"/>
      <c r="B111" s="36"/>
      <c r="C111" s="34"/>
      <c r="D111" s="3"/>
      <c r="E111" s="29"/>
    </row>
    <row r="112" spans="1:5" s="20" customFormat="1" ht="12.75">
      <c r="A112" s="30"/>
      <c r="B112" s="36"/>
      <c r="C112" s="34"/>
      <c r="D112" s="3"/>
      <c r="E112" s="29"/>
    </row>
    <row r="113" spans="1:5" ht="12.75">
      <c r="A113" s="30"/>
      <c r="B113" s="36"/>
      <c r="C113" s="34"/>
      <c r="E113" s="29"/>
    </row>
    <row r="114" spans="1:5" ht="12.75">
      <c r="A114" s="30"/>
      <c r="B114" s="36"/>
      <c r="C114" s="34"/>
      <c r="E114" s="29"/>
    </row>
    <row r="115" spans="1:5" ht="12.75">
      <c r="A115" s="30"/>
      <c r="B115" s="36"/>
      <c r="C115" s="34"/>
      <c r="D115" s="13"/>
      <c r="E115" s="29"/>
    </row>
    <row r="116" spans="1:5" ht="12.75">
      <c r="A116" s="30"/>
      <c r="B116" s="36"/>
      <c r="C116" s="34"/>
      <c r="D116" s="13"/>
      <c r="E116" s="29"/>
    </row>
    <row r="117" spans="1:5" ht="12.75">
      <c r="A117" s="30"/>
      <c r="B117" s="36"/>
      <c r="C117" s="34"/>
      <c r="D117" s="13"/>
      <c r="E117" s="29"/>
    </row>
    <row r="118" spans="1:4" ht="13.5" customHeight="1">
      <c r="A118" s="35"/>
      <c r="B118" s="9"/>
      <c r="C118" s="13"/>
      <c r="D118" s="13"/>
    </row>
    <row r="119" spans="1:5" ht="12.75">
      <c r="A119" s="30"/>
      <c r="B119" s="36"/>
      <c r="C119" s="34"/>
      <c r="D119" s="13"/>
      <c r="E119" s="29"/>
    </row>
    <row r="120" spans="1:5" ht="12.75">
      <c r="A120" s="30"/>
      <c r="B120" s="36"/>
      <c r="C120" s="34"/>
      <c r="D120" s="13"/>
      <c r="E120" s="29"/>
    </row>
    <row r="121" spans="1:5" ht="12.75">
      <c r="A121" s="30"/>
      <c r="B121" s="36"/>
      <c r="C121" s="34"/>
      <c r="D121" s="13"/>
      <c r="E121" s="29"/>
    </row>
    <row r="122" spans="1:5" ht="12.75">
      <c r="A122" s="30"/>
      <c r="B122" s="36"/>
      <c r="C122" s="34"/>
      <c r="D122" s="13"/>
      <c r="E122" s="29"/>
    </row>
    <row r="123" spans="1:5" ht="12.75">
      <c r="A123" s="30"/>
      <c r="B123" s="36"/>
      <c r="C123" s="34"/>
      <c r="D123" s="13"/>
      <c r="E123" s="29"/>
    </row>
    <row r="124" spans="1:5" ht="12.75">
      <c r="A124" s="30"/>
      <c r="B124" s="36"/>
      <c r="C124" s="34"/>
      <c r="D124" s="13"/>
      <c r="E124" s="29"/>
    </row>
    <row r="125" spans="1:5" ht="12.75">
      <c r="A125" s="30"/>
      <c r="B125" s="36"/>
      <c r="C125" s="34"/>
      <c r="D125" s="13"/>
      <c r="E125" s="29"/>
    </row>
    <row r="126" spans="1:4" ht="12.75">
      <c r="A126" s="35"/>
      <c r="B126" s="9"/>
      <c r="C126" s="13"/>
      <c r="D126" s="13"/>
    </row>
    <row r="127" spans="1:5" ht="12.75" customHeight="1">
      <c r="A127" s="30"/>
      <c r="B127" s="31"/>
      <c r="C127" s="32"/>
      <c r="D127" s="13"/>
      <c r="E127" s="29"/>
    </row>
    <row r="128" spans="1:5" ht="12.75">
      <c r="A128" s="30"/>
      <c r="B128" s="31"/>
      <c r="C128" s="32"/>
      <c r="D128" s="13"/>
      <c r="E128" s="29"/>
    </row>
    <row r="129" spans="1:5" s="20" customFormat="1" ht="12.75">
      <c r="A129" s="30"/>
      <c r="B129" s="31"/>
      <c r="C129" s="32"/>
      <c r="D129" s="13"/>
      <c r="E129" s="29"/>
    </row>
    <row r="130" spans="1:6" s="8" customFormat="1" ht="12.75" customHeight="1">
      <c r="A130" s="14"/>
      <c r="B130" s="16"/>
      <c r="C130" s="18"/>
      <c r="D130" s="17"/>
      <c r="E130" s="20"/>
      <c r="F130" s="20"/>
    </row>
    <row r="131" spans="1:6" s="20" customFormat="1" ht="12.75">
      <c r="A131" s="21"/>
      <c r="B131" s="12"/>
      <c r="C131" s="13"/>
      <c r="D131" s="13"/>
      <c r="F131" s="8"/>
    </row>
    <row r="132" spans="1:4" s="20" customFormat="1" ht="12.75">
      <c r="A132" s="3"/>
      <c r="B132" s="4"/>
      <c r="C132" s="3"/>
      <c r="D132" s="3"/>
    </row>
    <row r="133" spans="1:4" s="20" customFormat="1" ht="12.75">
      <c r="A133" s="3"/>
      <c r="B133" s="4"/>
      <c r="C133" s="3"/>
      <c r="D133" s="3"/>
    </row>
    <row r="134" spans="1:4" s="20" customFormat="1" ht="12.75">
      <c r="A134" s="3"/>
      <c r="B134" s="4"/>
      <c r="C134" s="3"/>
      <c r="D134" s="3"/>
    </row>
    <row r="135" spans="1:4" s="20" customFormat="1" ht="12.75">
      <c r="A135" s="3"/>
      <c r="B135" s="4"/>
      <c r="C135" s="3"/>
      <c r="D135" s="3"/>
    </row>
    <row r="136" spans="1:4" s="20" customFormat="1" ht="12.75">
      <c r="A136" s="3"/>
      <c r="B136" s="4"/>
      <c r="C136" s="3"/>
      <c r="D136" s="3"/>
    </row>
    <row r="137" spans="1:4" s="20" customFormat="1" ht="12.75">
      <c r="A137" s="21"/>
      <c r="B137" s="12"/>
      <c r="C137" s="13"/>
      <c r="D137" s="13"/>
    </row>
    <row r="138" spans="1:4" s="20" customFormat="1" ht="12.75">
      <c r="A138" s="21"/>
      <c r="B138" s="12"/>
      <c r="C138" s="13"/>
      <c r="D138" s="13"/>
    </row>
    <row r="139" spans="1:4" s="20" customFormat="1" ht="12.75">
      <c r="A139" s="25"/>
      <c r="B139" s="12"/>
      <c r="C139" s="13"/>
      <c r="D139" s="13"/>
    </row>
    <row r="140" spans="1:4" s="20" customFormat="1" ht="12.75">
      <c r="A140" s="23"/>
      <c r="B140" s="12"/>
      <c r="C140" s="13"/>
      <c r="D140" s="13"/>
    </row>
    <row r="141" spans="1:4" s="20" customFormat="1" ht="12.75">
      <c r="A141" s="23"/>
      <c r="B141" s="12"/>
      <c r="C141" s="13"/>
      <c r="D141" s="13"/>
    </row>
    <row r="142" spans="1:4" s="20" customFormat="1" ht="12.75">
      <c r="A142" s="23"/>
      <c r="B142" s="12"/>
      <c r="C142" s="13"/>
      <c r="D142" s="13"/>
    </row>
    <row r="143" spans="1:4" s="20" customFormat="1" ht="12.75">
      <c r="A143" s="23"/>
      <c r="B143" s="12"/>
      <c r="C143" s="13"/>
      <c r="D143" s="13"/>
    </row>
    <row r="144" spans="1:4" s="20" customFormat="1" ht="12.75">
      <c r="A144" s="23"/>
      <c r="B144" s="12"/>
      <c r="C144" s="13"/>
      <c r="D144" s="13"/>
    </row>
    <row r="145" spans="1:4" ht="12.75">
      <c r="A145" s="23"/>
      <c r="B145" s="12"/>
      <c r="C145" s="13"/>
      <c r="D145" s="13"/>
    </row>
    <row r="146" spans="1:4" ht="12.75">
      <c r="A146" s="23"/>
      <c r="B146" s="12"/>
      <c r="C146" s="13"/>
      <c r="D146" s="13"/>
    </row>
    <row r="147" spans="1:4" ht="12.75">
      <c r="A147" s="23"/>
      <c r="B147" s="12"/>
      <c r="C147" s="13"/>
      <c r="D147" s="13"/>
    </row>
    <row r="148" spans="1:4" ht="12.75">
      <c r="A148" s="23"/>
      <c r="B148" s="12"/>
      <c r="C148" s="13"/>
      <c r="D148" s="13"/>
    </row>
    <row r="149" spans="1:4" ht="12.75">
      <c r="A149" s="23"/>
      <c r="B149" s="12"/>
      <c r="C149" s="13"/>
      <c r="D149" s="13"/>
    </row>
    <row r="150" spans="1:4" ht="12.75">
      <c r="A150" s="21"/>
      <c r="B150" s="22"/>
      <c r="C150" s="13"/>
      <c r="D150" s="13"/>
    </row>
    <row r="151" spans="1:4" ht="12.75">
      <c r="A151" s="21"/>
      <c r="B151" s="22"/>
      <c r="C151" s="13"/>
      <c r="D151" s="13"/>
    </row>
    <row r="152" spans="1:4" ht="12.75">
      <c r="A152" s="23"/>
      <c r="B152" s="12"/>
      <c r="C152" s="13"/>
      <c r="D152" s="13"/>
    </row>
    <row r="153" spans="1:4" ht="12.75">
      <c r="A153" s="23"/>
      <c r="B153" s="12"/>
      <c r="C153" s="13"/>
      <c r="D153" s="13"/>
    </row>
    <row r="154" spans="1:4" ht="12.75">
      <c r="A154" s="23"/>
      <c r="B154" s="12"/>
      <c r="C154" s="13"/>
      <c r="D154" s="13"/>
    </row>
    <row r="155" spans="1:4" ht="12.75">
      <c r="A155" s="23"/>
      <c r="B155" s="12"/>
      <c r="C155" s="26"/>
      <c r="D155" s="26"/>
    </row>
    <row r="156" spans="1:4" ht="12.75">
      <c r="A156" s="23"/>
      <c r="B156" s="12"/>
      <c r="C156" s="13"/>
      <c r="D156" s="13"/>
    </row>
    <row r="157" spans="1:4" ht="12.75">
      <c r="A157" s="17"/>
      <c r="B157" s="18"/>
      <c r="C157" s="13"/>
      <c r="D157" s="13"/>
    </row>
    <row r="158" spans="1:4" ht="12.75">
      <c r="A158" s="17"/>
      <c r="B158" s="22"/>
      <c r="C158" s="13"/>
      <c r="D158" s="13"/>
    </row>
    <row r="159" spans="1:4" ht="12.75">
      <c r="A159" s="21"/>
      <c r="B159" s="19"/>
      <c r="C159" s="13"/>
      <c r="D159" s="13"/>
    </row>
    <row r="160" spans="1:4" ht="12.75">
      <c r="A160" s="21"/>
      <c r="B160" s="19"/>
      <c r="C160" s="13"/>
      <c r="D160" s="13"/>
    </row>
    <row r="161" spans="1:4" ht="12.75">
      <c r="A161" s="21"/>
      <c r="B161" s="19"/>
      <c r="C161" s="13"/>
      <c r="D161" s="13"/>
    </row>
    <row r="162" spans="1:4" ht="12.75">
      <c r="A162" s="21"/>
      <c r="B162" s="12"/>
      <c r="C162" s="13"/>
      <c r="D162" s="13"/>
    </row>
    <row r="179" spans="1:4" ht="12.75">
      <c r="A179" s="14"/>
      <c r="B179" s="15"/>
      <c r="C179" s="13"/>
      <c r="D179" s="13"/>
    </row>
    <row r="180" spans="1:4" ht="12.75">
      <c r="A180" s="14"/>
      <c r="B180" s="15"/>
      <c r="C180" s="13"/>
      <c r="D180" s="13"/>
    </row>
    <row r="181" spans="1:4" ht="12.75">
      <c r="A181" s="17"/>
      <c r="B181" s="19"/>
      <c r="C181" s="13"/>
      <c r="D181" s="13"/>
    </row>
    <row r="182" spans="1:4" ht="12.75">
      <c r="A182" s="17"/>
      <c r="B182" s="19"/>
      <c r="C182" s="13"/>
      <c r="D182" s="13"/>
    </row>
    <row r="183" spans="1:4" ht="12.75">
      <c r="A183" s="14"/>
      <c r="B183" s="16"/>
      <c r="C183" s="18"/>
      <c r="D183" s="17"/>
    </row>
    <row r="185" ht="12.75">
      <c r="A185" s="4"/>
    </row>
    <row r="186" spans="1:4" ht="12.75">
      <c r="A186" s="4"/>
      <c r="C186" s="7"/>
      <c r="D186" s="7"/>
    </row>
    <row r="187" spans="1:4" ht="12.75">
      <c r="A187" s="4"/>
      <c r="C187" s="7"/>
      <c r="D187" s="7"/>
    </row>
    <row r="188" spans="1:4" ht="12.75">
      <c r="A188" s="4"/>
      <c r="C188" s="7"/>
      <c r="D188" s="7"/>
    </row>
    <row r="189" spans="1:4" ht="12.75">
      <c r="A189" s="4"/>
      <c r="C189" s="7"/>
      <c r="D189" s="7"/>
    </row>
    <row r="190" spans="1:4" ht="12.75">
      <c r="A190" s="4"/>
      <c r="C190" s="7"/>
      <c r="D190" s="7"/>
    </row>
    <row r="191" spans="1:4" ht="12.75">
      <c r="A191" s="4"/>
      <c r="C191" s="7"/>
      <c r="D191" s="7"/>
    </row>
    <row r="192" spans="1:4" ht="12.75">
      <c r="A192" s="4"/>
      <c r="C192" s="7"/>
      <c r="D192" s="7"/>
    </row>
    <row r="193" ht="12.75">
      <c r="A193" s="4"/>
    </row>
    <row r="194" ht="12.75">
      <c r="A194" s="4"/>
    </row>
    <row r="264" spans="1:4" ht="12.75">
      <c r="A264" s="4"/>
      <c r="B264" s="3"/>
      <c r="C264" s="6"/>
      <c r="D264" s="6"/>
    </row>
    <row r="265" spans="1:4" ht="12.75">
      <c r="A265" s="4"/>
      <c r="B265" s="3"/>
      <c r="C265" s="6"/>
      <c r="D265" s="6"/>
    </row>
    <row r="266" spans="1:4" ht="12.75">
      <c r="A266" s="4"/>
      <c r="B266" s="3"/>
      <c r="C266" s="6"/>
      <c r="D266" s="6"/>
    </row>
    <row r="267" spans="1:4" ht="12.75">
      <c r="A267" s="4"/>
      <c r="B267" s="3"/>
      <c r="C267" s="6"/>
      <c r="D267" s="6"/>
    </row>
    <row r="268" spans="1:4" ht="12.75">
      <c r="A268" s="4"/>
      <c r="B268" s="3"/>
      <c r="C268" s="6"/>
      <c r="D268" s="6"/>
    </row>
    <row r="269" spans="1:4" ht="12.75">
      <c r="A269" s="4"/>
      <c r="B269" s="3"/>
      <c r="C269" s="6"/>
      <c r="D269" s="6"/>
    </row>
    <row r="270" spans="1:4" ht="12.75">
      <c r="A270" s="4"/>
      <c r="B270" s="3"/>
      <c r="C270" s="6"/>
      <c r="D270" s="6"/>
    </row>
    <row r="272" spans="1:4" ht="12.75">
      <c r="A272" s="4"/>
      <c r="B272" s="3"/>
      <c r="C272" s="6"/>
      <c r="D272" s="6"/>
    </row>
    <row r="273" spans="1:4" ht="12.75">
      <c r="A273" s="2"/>
      <c r="B273" s="2"/>
      <c r="C273" s="2"/>
      <c r="D273" s="2"/>
    </row>
  </sheetData>
  <sheetProtection/>
  <printOptions/>
  <pageMargins left="0.75" right="0.75" top="1" bottom="1" header="0.5" footer="0.5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Вирта</cp:lastModifiedBy>
  <cp:lastPrinted>2016-03-14T08:27:20Z</cp:lastPrinted>
  <dcterms:created xsi:type="dcterms:W3CDTF">2002-04-10T16:47:45Z</dcterms:created>
  <dcterms:modified xsi:type="dcterms:W3CDTF">2017-02-09T13:52:01Z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